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stroeerse.sharepoint.com/teams/OoHWiki/Freigegebene Dokumente/Produktinfos- &amp; Unterlagen/Mediadaten &amp; Preise/Plakatmedien/01_Mediabook und Preislisten/Tarifdaten Mega-Light/"/>
    </mc:Choice>
  </mc:AlternateContent>
  <xr:revisionPtr revIDLastSave="4177" documentId="8_{BF99D055-130B-48A1-9AF6-CE5AC8C92936}" xr6:coauthVersionLast="47" xr6:coauthVersionMax="47" xr10:uidLastSave="{BAD24149-A938-4FE3-A9C1-00DF760034D7}"/>
  <bookViews>
    <workbookView xWindow="-120" yWindow="-120" windowWidth="25440" windowHeight="15390" xr2:uid="{00000000-000D-0000-FFFF-FFFF00000000}"/>
  </bookViews>
  <sheets>
    <sheet name="ML Net 2025_Extern" sheetId="2" r:id="rId1"/>
    <sheet name="Format-Mix-Netz 2025" sheetId="31" r:id="rId2"/>
    <sheet name="ML Stadtnetz I" sheetId="16" state="hidden" r:id="rId3"/>
    <sheet name="ML Stadtnetz II" sheetId="10" state="hidden" r:id="rId4"/>
    <sheet name="ML Stadtnetz III" sheetId="14" state="hidden" r:id="rId5"/>
    <sheet name="ML Innenstadt" sheetId="11" state="hidden" r:id="rId6"/>
    <sheet name="ML PKW-Pendler" sheetId="12" state="hidden" r:id="rId7"/>
    <sheet name="ML Regionetz" sheetId="13" state="hidden" r:id="rId8"/>
  </sheets>
  <definedNames>
    <definedName name="_xlnm._FilterDatabase" localSheetId="0" hidden="1">'ML Net 2025_Extern'!$A$4:$R$198</definedName>
    <definedName name="_xlnm.Print_Area" localSheetId="0">'ML Net 2025_Extern'!$A$1:$M$137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2" l="1"/>
  <c r="F76" i="10"/>
  <c r="F85" i="10"/>
  <c r="F18" i="10"/>
  <c r="F14" i="10"/>
  <c r="F50" i="10"/>
  <c r="F53" i="10"/>
  <c r="D18" i="12"/>
  <c r="D10" i="12"/>
  <c r="D17" i="11"/>
  <c r="D9" i="11"/>
  <c r="E16" i="14"/>
  <c r="E8" i="14"/>
  <c r="E85" i="10"/>
  <c r="E77" i="10"/>
  <c r="E69" i="10"/>
  <c r="E61" i="10"/>
  <c r="E53" i="10"/>
  <c r="E45" i="10"/>
  <c r="E37" i="10"/>
  <c r="E29" i="10"/>
  <c r="E22" i="10"/>
  <c r="E14" i="10"/>
  <c r="E6" i="10"/>
  <c r="E10" i="16"/>
  <c r="C17" i="14"/>
  <c r="C9" i="14"/>
  <c r="C86" i="10"/>
  <c r="C78" i="10"/>
  <c r="C70" i="10"/>
  <c r="C62" i="10"/>
  <c r="C54" i="10"/>
  <c r="C46" i="10"/>
  <c r="C38" i="10"/>
  <c r="C30" i="10"/>
  <c r="C15" i="10"/>
  <c r="C7" i="10"/>
  <c r="C11" i="16"/>
  <c r="D9" i="12"/>
  <c r="D16" i="11"/>
  <c r="D8" i="11"/>
  <c r="E15" i="14"/>
  <c r="E7" i="14"/>
  <c r="E84" i="10"/>
  <c r="E76" i="10"/>
  <c r="E68" i="10"/>
  <c r="E60" i="10"/>
  <c r="E52" i="10"/>
  <c r="E44" i="10"/>
  <c r="E36" i="10"/>
  <c r="E28" i="10"/>
  <c r="E21" i="10"/>
  <c r="E13" i="10"/>
  <c r="E5" i="10"/>
  <c r="E9" i="16"/>
  <c r="C16" i="14"/>
  <c r="C8" i="14"/>
  <c r="C85" i="10"/>
  <c r="C77" i="10"/>
  <c r="C69" i="10"/>
  <c r="C61" i="10"/>
  <c r="C53" i="10"/>
  <c r="C45" i="10"/>
  <c r="C29" i="10"/>
  <c r="C22" i="10"/>
  <c r="C14" i="10"/>
  <c r="C6" i="10"/>
  <c r="C10" i="16"/>
  <c r="D15" i="11"/>
  <c r="E14" i="14"/>
  <c r="E83" i="10"/>
  <c r="E67" i="10"/>
  <c r="E51" i="10"/>
  <c r="E43" i="10"/>
  <c r="E27" i="10"/>
  <c r="E12" i="10"/>
  <c r="E8" i="16"/>
  <c r="C7" i="14"/>
  <c r="C76" i="10"/>
  <c r="C60" i="10"/>
  <c r="C44" i="10"/>
  <c r="C28" i="10"/>
  <c r="C13" i="10"/>
  <c r="C9" i="16"/>
  <c r="C10" i="14"/>
  <c r="C71" i="10"/>
  <c r="C47" i="10"/>
  <c r="C23" i="10"/>
  <c r="C12" i="16"/>
  <c r="D17" i="12"/>
  <c r="C37" i="10"/>
  <c r="D8" i="12"/>
  <c r="D7" i="11"/>
  <c r="E6" i="14"/>
  <c r="E75" i="10"/>
  <c r="E59" i="10"/>
  <c r="E35" i="10"/>
  <c r="E20" i="10"/>
  <c r="E4" i="10"/>
  <c r="C15" i="14"/>
  <c r="C84" i="10"/>
  <c r="C68" i="10"/>
  <c r="C52" i="10"/>
  <c r="C36" i="10"/>
  <c r="C21" i="10"/>
  <c r="C5" i="10"/>
  <c r="E11" i="16"/>
  <c r="C79" i="10"/>
  <c r="C55" i="10"/>
  <c r="C31" i="10"/>
  <c r="C8" i="10"/>
  <c r="D16" i="12"/>
  <c r="D15" i="12"/>
  <c r="D7" i="12"/>
  <c r="D14" i="11"/>
  <c r="D6" i="11"/>
  <c r="E13" i="14"/>
  <c r="E5" i="14"/>
  <c r="E82" i="10"/>
  <c r="E74" i="10"/>
  <c r="E66" i="10"/>
  <c r="E58" i="10"/>
  <c r="E50" i="10"/>
  <c r="E42" i="10"/>
  <c r="E34" i="10"/>
  <c r="E26" i="10"/>
  <c r="E19" i="10"/>
  <c r="E11" i="10"/>
  <c r="E15" i="16"/>
  <c r="E7" i="16"/>
  <c r="C14" i="14"/>
  <c r="C6" i="14"/>
  <c r="C83" i="10"/>
  <c r="C75" i="10"/>
  <c r="C67" i="10"/>
  <c r="C59" i="10"/>
  <c r="C51" i="10"/>
  <c r="C43" i="10"/>
  <c r="C35" i="10"/>
  <c r="C27" i="10"/>
  <c r="C20" i="10"/>
  <c r="C12" i="10"/>
  <c r="C4" i="10"/>
  <c r="C8" i="16"/>
  <c r="D12" i="11"/>
  <c r="D4" i="11"/>
  <c r="E88" i="10"/>
  <c r="E72" i="10"/>
  <c r="E56" i="10"/>
  <c r="E40" i="10"/>
  <c r="E24" i="10"/>
  <c r="E9" i="10"/>
  <c r="E5" i="16"/>
  <c r="C4" i="14"/>
  <c r="C73" i="10"/>
  <c r="C57" i="10"/>
  <c r="C41" i="10"/>
  <c r="C25" i="10"/>
  <c r="C10" i="10"/>
  <c r="C6" i="16"/>
  <c r="D11" i="11"/>
  <c r="E10" i="14"/>
  <c r="E79" i="10"/>
  <c r="E63" i="10"/>
  <c r="E47" i="10"/>
  <c r="E31" i="10"/>
  <c r="E8" i="10"/>
  <c r="E4" i="16"/>
  <c r="C88" i="10"/>
  <c r="C72" i="10"/>
  <c r="C56" i="10"/>
  <c r="C40" i="10"/>
  <c r="C32" i="10"/>
  <c r="C17" i="10"/>
  <c r="C13" i="16"/>
  <c r="D18" i="11"/>
  <c r="E9" i="14"/>
  <c r="E86" i="10"/>
  <c r="E78" i="10"/>
  <c r="E70" i="10"/>
  <c r="E62" i="10"/>
  <c r="E54" i="10"/>
  <c r="E46" i="10"/>
  <c r="E38" i="10"/>
  <c r="E30" i="10"/>
  <c r="E15" i="10"/>
  <c r="E7" i="10"/>
  <c r="C18" i="14"/>
  <c r="C87" i="10"/>
  <c r="C63" i="10"/>
  <c r="C39" i="10"/>
  <c r="C16" i="10"/>
  <c r="C4" i="16"/>
  <c r="D14" i="12"/>
  <c r="D6" i="12"/>
  <c r="D13" i="11"/>
  <c r="D5" i="11"/>
  <c r="E12" i="14"/>
  <c r="E4" i="14"/>
  <c r="E81" i="10"/>
  <c r="E73" i="10"/>
  <c r="E65" i="10"/>
  <c r="E57" i="10"/>
  <c r="E49" i="10"/>
  <c r="E41" i="10"/>
  <c r="E33" i="10"/>
  <c r="E25" i="10"/>
  <c r="E18" i="10"/>
  <c r="E10" i="10"/>
  <c r="E14" i="16"/>
  <c r="E6" i="16"/>
  <c r="C13" i="14"/>
  <c r="C5" i="14"/>
  <c r="C82" i="10"/>
  <c r="C74" i="10"/>
  <c r="C66" i="10"/>
  <c r="C58" i="10"/>
  <c r="C50" i="10"/>
  <c r="C42" i="10"/>
  <c r="C34" i="10"/>
  <c r="C26" i="10"/>
  <c r="C19" i="10"/>
  <c r="C11" i="10"/>
  <c r="C15" i="16"/>
  <c r="C7" i="16"/>
  <c r="D5" i="12"/>
  <c r="E11" i="14"/>
  <c r="E80" i="10"/>
  <c r="E64" i="10"/>
  <c r="E48" i="10"/>
  <c r="E32" i="10"/>
  <c r="E17" i="10"/>
  <c r="E13" i="16"/>
  <c r="C12" i="14"/>
  <c r="C81" i="10"/>
  <c r="C65" i="10"/>
  <c r="C49" i="10"/>
  <c r="C33" i="10"/>
  <c r="C18" i="10"/>
  <c r="C14" i="16"/>
  <c r="D4" i="12"/>
  <c r="E18" i="14"/>
  <c r="E87" i="10"/>
  <c r="E71" i="10"/>
  <c r="E55" i="10"/>
  <c r="E39" i="10"/>
  <c r="E23" i="10"/>
  <c r="E16" i="10"/>
  <c r="E12" i="16"/>
  <c r="C11" i="14"/>
  <c r="C80" i="10"/>
  <c r="C64" i="10"/>
  <c r="C48" i="10"/>
  <c r="C24" i="10"/>
  <c r="C9" i="10"/>
  <c r="C5" i="16"/>
  <c r="D10" i="11"/>
  <c r="E17" i="14"/>
  <c r="D13" i="12"/>
  <c r="D12" i="12"/>
  <c r="D11" i="12"/>
  <c r="G88" i="10"/>
  <c r="D86" i="10"/>
  <c r="F83" i="10"/>
  <c r="G80" i="10"/>
  <c r="D78" i="10"/>
  <c r="F75" i="10"/>
  <c r="G72" i="10"/>
  <c r="D70" i="10"/>
  <c r="F67" i="10"/>
  <c r="G64" i="10"/>
  <c r="D62" i="10"/>
  <c r="F59" i="10"/>
  <c r="G56" i="10"/>
  <c r="D54" i="10"/>
  <c r="F51" i="10"/>
  <c r="G48" i="10"/>
  <c r="D46" i="10"/>
  <c r="F43" i="10"/>
  <c r="G40" i="10"/>
  <c r="D38" i="10"/>
  <c r="F35" i="10"/>
  <c r="G32" i="10"/>
  <c r="D30" i="10"/>
  <c r="F27" i="10"/>
  <c r="G24" i="10"/>
  <c r="F20" i="10"/>
  <c r="G17" i="10"/>
  <c r="D15" i="10"/>
  <c r="F12" i="10"/>
  <c r="G9" i="10"/>
  <c r="D7" i="10"/>
  <c r="G14" i="10"/>
  <c r="F88" i="10"/>
  <c r="G85" i="10"/>
  <c r="D83" i="10"/>
  <c r="F80" i="10"/>
  <c r="G77" i="10"/>
  <c r="D75" i="10"/>
  <c r="F72" i="10"/>
  <c r="G69" i="10"/>
  <c r="D67" i="10"/>
  <c r="F64" i="10"/>
  <c r="G61" i="10"/>
  <c r="D59" i="10"/>
  <c r="F56" i="10"/>
  <c r="G53" i="10"/>
  <c r="D51" i="10"/>
  <c r="F48" i="10"/>
  <c r="D43" i="10"/>
  <c r="F40" i="10"/>
  <c r="G37" i="10"/>
  <c r="D35" i="10"/>
  <c r="F32" i="10"/>
  <c r="G29" i="10"/>
  <c r="D27" i="10"/>
  <c r="F24" i="10"/>
  <c r="G22" i="10"/>
  <c r="D20" i="10"/>
  <c r="F17" i="10"/>
  <c r="D12" i="10"/>
  <c r="F9" i="10"/>
  <c r="G6" i="10"/>
  <c r="D4" i="10"/>
  <c r="D88" i="10"/>
  <c r="G82" i="10"/>
  <c r="D80" i="10"/>
  <c r="F77" i="10"/>
  <c r="G74" i="10"/>
  <c r="D72" i="10"/>
  <c r="F69" i="10"/>
  <c r="G66" i="10"/>
  <c r="D64" i="10"/>
  <c r="F61" i="10"/>
  <c r="D56" i="10"/>
  <c r="G50" i="10"/>
  <c r="D48" i="10"/>
  <c r="F45" i="10"/>
  <c r="G42" i="10"/>
  <c r="D40" i="10"/>
  <c r="F37" i="10"/>
  <c r="G34" i="10"/>
  <c r="D32" i="10"/>
  <c r="F29" i="10"/>
  <c r="G26" i="10"/>
  <c r="D24" i="10"/>
  <c r="F22" i="10"/>
  <c r="D17" i="10"/>
  <c r="G11" i="10"/>
  <c r="D9" i="10"/>
  <c r="F6" i="10"/>
  <c r="D82" i="10"/>
  <c r="F79" i="10"/>
  <c r="G76" i="10"/>
  <c r="F71" i="10"/>
  <c r="D66" i="10"/>
  <c r="D58" i="10"/>
  <c r="G52" i="10"/>
  <c r="F47" i="10"/>
  <c r="F39" i="10"/>
  <c r="D34" i="10"/>
  <c r="G28" i="10"/>
  <c r="G21" i="10"/>
  <c r="F16" i="10"/>
  <c r="F8" i="10"/>
  <c r="G87" i="10"/>
  <c r="D85" i="10"/>
  <c r="F82" i="10"/>
  <c r="G79" i="10"/>
  <c r="D77" i="10"/>
  <c r="F74" i="10"/>
  <c r="G71" i="10"/>
  <c r="D69" i="10"/>
  <c r="F66" i="10"/>
  <c r="G63" i="10"/>
  <c r="D61" i="10"/>
  <c r="F58" i="10"/>
  <c r="G55" i="10"/>
  <c r="D53" i="10"/>
  <c r="G47" i="10"/>
  <c r="D45" i="10"/>
  <c r="F42" i="10"/>
  <c r="G39" i="10"/>
  <c r="D37" i="10"/>
  <c r="F34" i="10"/>
  <c r="G31" i="10"/>
  <c r="D29" i="10"/>
  <c r="F26" i="10"/>
  <c r="G23" i="10"/>
  <c r="D22" i="10"/>
  <c r="F19" i="10"/>
  <c r="G16" i="10"/>
  <c r="D14" i="10"/>
  <c r="F11" i="10"/>
  <c r="G8" i="10"/>
  <c r="D6" i="10"/>
  <c r="G84" i="10"/>
  <c r="D74" i="10"/>
  <c r="G68" i="10"/>
  <c r="F63" i="10"/>
  <c r="G60" i="10"/>
  <c r="F55" i="10"/>
  <c r="D50" i="10"/>
  <c r="D42" i="10"/>
  <c r="G36" i="10"/>
  <c r="F31" i="10"/>
  <c r="D26" i="10"/>
  <c r="F23" i="10"/>
  <c r="D19" i="10"/>
  <c r="G13" i="10"/>
  <c r="D11" i="10"/>
  <c r="G5" i="10"/>
  <c r="F87" i="10"/>
  <c r="D87" i="10"/>
  <c r="F84" i="10"/>
  <c r="G81" i="10"/>
  <c r="D79" i="10"/>
  <c r="G73" i="10"/>
  <c r="D71" i="10"/>
  <c r="F68" i="10"/>
  <c r="G65" i="10"/>
  <c r="D63" i="10"/>
  <c r="F60" i="10"/>
  <c r="G57" i="10"/>
  <c r="D55" i="10"/>
  <c r="F52" i="10"/>
  <c r="G49" i="10"/>
  <c r="D47" i="10"/>
  <c r="F44" i="10"/>
  <c r="G41" i="10"/>
  <c r="D39" i="10"/>
  <c r="F36" i="10"/>
  <c r="G33" i="10"/>
  <c r="D31" i="10"/>
  <c r="F28" i="10"/>
  <c r="G25" i="10"/>
  <c r="D23" i="10"/>
  <c r="F21" i="10"/>
  <c r="G18" i="10"/>
  <c r="D16" i="10"/>
  <c r="F13" i="10"/>
  <c r="G10" i="10"/>
  <c r="D8" i="10"/>
  <c r="F5" i="10"/>
  <c r="F78" i="10"/>
  <c r="D73" i="10"/>
  <c r="G67" i="10"/>
  <c r="F62" i="10"/>
  <c r="D57" i="10"/>
  <c r="F54" i="10"/>
  <c r="D49" i="10"/>
  <c r="F38" i="10"/>
  <c r="D33" i="10"/>
  <c r="G27" i="10"/>
  <c r="D25" i="10"/>
  <c r="G20" i="10"/>
  <c r="D18" i="10"/>
  <c r="F15" i="10"/>
  <c r="G12" i="10"/>
  <c r="D10" i="10"/>
  <c r="F7" i="10"/>
  <c r="G86" i="10"/>
  <c r="D84" i="10"/>
  <c r="F81" i="10"/>
  <c r="G78" i="10"/>
  <c r="D76" i="10"/>
  <c r="F73" i="10"/>
  <c r="G70" i="10"/>
  <c r="D68" i="10"/>
  <c r="F65" i="10"/>
  <c r="G62" i="10"/>
  <c r="D60" i="10"/>
  <c r="F57" i="10"/>
  <c r="G54" i="10"/>
  <c r="D52" i="10"/>
  <c r="F49" i="10"/>
  <c r="D44" i="10"/>
  <c r="F41" i="10"/>
  <c r="G38" i="10"/>
  <c r="D36" i="10"/>
  <c r="F33" i="10"/>
  <c r="G30" i="10"/>
  <c r="D28" i="10"/>
  <c r="F25" i="10"/>
  <c r="D21" i="10"/>
  <c r="G15" i="10"/>
  <c r="D13" i="10"/>
  <c r="F10" i="10"/>
  <c r="G7" i="10"/>
  <c r="D5" i="10"/>
  <c r="D81" i="10"/>
  <c r="F86" i="10"/>
  <c r="G83" i="10"/>
  <c r="G75" i="10"/>
  <c r="F70" i="10"/>
  <c r="D65" i="10"/>
  <c r="G59" i="10"/>
  <c r="G51" i="10"/>
  <c r="F46" i="10"/>
  <c r="D41" i="10"/>
  <c r="G35" i="10"/>
  <c r="F30" i="10"/>
  <c r="F10" i="14"/>
  <c r="F5" i="14"/>
  <c r="D8" i="13"/>
  <c r="F17" i="14"/>
  <c r="D13" i="16"/>
  <c r="G11" i="16"/>
  <c r="F10" i="16"/>
  <c r="D9" i="16"/>
  <c r="G7" i="16"/>
  <c r="D5" i="16"/>
  <c r="G17" i="14"/>
  <c r="D15" i="14"/>
  <c r="G13" i="14"/>
  <c r="F12" i="14"/>
  <c r="D11" i="14"/>
  <c r="G9" i="14"/>
  <c r="F8" i="14"/>
  <c r="D7" i="14"/>
  <c r="G5" i="14"/>
  <c r="F4" i="14"/>
  <c r="C18" i="13"/>
  <c r="E16" i="13"/>
  <c r="D15" i="13"/>
  <c r="C14" i="13"/>
  <c r="D11" i="13"/>
  <c r="C10" i="13"/>
  <c r="E8" i="13"/>
  <c r="D7" i="13"/>
  <c r="C6" i="13"/>
  <c r="E4" i="13"/>
  <c r="E18" i="12"/>
  <c r="C17" i="12"/>
  <c r="F15" i="12"/>
  <c r="E14" i="12"/>
  <c r="C13" i="12"/>
  <c r="F11" i="12"/>
  <c r="E10" i="12"/>
  <c r="C9" i="12"/>
  <c r="D14" i="16"/>
  <c r="F11" i="16"/>
  <c r="D10" i="16"/>
  <c r="G8" i="16"/>
  <c r="F7" i="16"/>
  <c r="D6" i="16"/>
  <c r="G4" i="16"/>
  <c r="D16" i="14"/>
  <c r="F13" i="14"/>
  <c r="D12" i="14"/>
  <c r="G10" i="14"/>
  <c r="F9" i="14"/>
  <c r="D8" i="14"/>
  <c r="D4" i="14"/>
  <c r="E17" i="13"/>
  <c r="D16" i="13"/>
  <c r="C15" i="13"/>
  <c r="E13" i="13"/>
  <c r="D12" i="13"/>
  <c r="C11" i="13"/>
  <c r="E9" i="13"/>
  <c r="C7" i="13"/>
  <c r="E5" i="13"/>
  <c r="D4" i="13"/>
  <c r="C18" i="12"/>
  <c r="F16" i="12"/>
  <c r="E15" i="12"/>
  <c r="C14" i="12"/>
  <c r="F12" i="12"/>
  <c r="E11" i="12"/>
  <c r="C10" i="12"/>
  <c r="F8" i="12"/>
  <c r="D15" i="16"/>
  <c r="G9" i="16"/>
  <c r="D7" i="16"/>
  <c r="F4" i="16"/>
  <c r="G15" i="14"/>
  <c r="D13" i="14"/>
  <c r="D5" i="14"/>
  <c r="D17" i="13"/>
  <c r="E14" i="13"/>
  <c r="C12" i="13"/>
  <c r="D9" i="13"/>
  <c r="E6" i="13"/>
  <c r="C4" i="13"/>
  <c r="E16" i="12"/>
  <c r="C11" i="12"/>
  <c r="E8" i="12"/>
  <c r="C7" i="12"/>
  <c r="F5" i="12"/>
  <c r="E4" i="12"/>
  <c r="C16" i="11"/>
  <c r="C12" i="11"/>
  <c r="C8" i="11"/>
  <c r="C4" i="11"/>
  <c r="E18" i="11"/>
  <c r="E16" i="11"/>
  <c r="E14" i="11"/>
  <c r="E12" i="11"/>
  <c r="E10" i="11"/>
  <c r="E8" i="11"/>
  <c r="E6" i="11"/>
  <c r="E4" i="11"/>
  <c r="G13" i="16"/>
  <c r="D11" i="16"/>
  <c r="F8" i="16"/>
  <c r="G5" i="16"/>
  <c r="D17" i="14"/>
  <c r="G11" i="14"/>
  <c r="D9" i="14"/>
  <c r="E18" i="13"/>
  <c r="C16" i="13"/>
  <c r="D13" i="13"/>
  <c r="E10" i="13"/>
  <c r="C8" i="13"/>
  <c r="D5" i="13"/>
  <c r="F17" i="12"/>
  <c r="C15" i="12"/>
  <c r="E12" i="12"/>
  <c r="F9" i="12"/>
  <c r="F7" i="12"/>
  <c r="E6" i="12"/>
  <c r="C5" i="12"/>
  <c r="C18" i="11"/>
  <c r="C14" i="11"/>
  <c r="C10" i="11"/>
  <c r="C6" i="11"/>
  <c r="F13" i="16"/>
  <c r="G10" i="16"/>
  <c r="D8" i="16"/>
  <c r="F5" i="16"/>
  <c r="D14" i="14"/>
  <c r="F11" i="14"/>
  <c r="G8" i="14"/>
  <c r="D6" i="14"/>
  <c r="D18" i="13"/>
  <c r="E15" i="13"/>
  <c r="C13" i="13"/>
  <c r="D10" i="13"/>
  <c r="E7" i="13"/>
  <c r="C5" i="13"/>
  <c r="E17" i="12"/>
  <c r="F14" i="12"/>
  <c r="C12" i="12"/>
  <c r="E9" i="12"/>
  <c r="E7" i="12"/>
  <c r="C6" i="12"/>
  <c r="F4" i="12"/>
  <c r="C17" i="11"/>
  <c r="C13" i="11"/>
  <c r="C9" i="11"/>
  <c r="C5" i="11"/>
  <c r="F18" i="11"/>
  <c r="F16" i="11"/>
  <c r="F14" i="11"/>
  <c r="F10" i="11"/>
  <c r="F8" i="11"/>
  <c r="F6" i="11"/>
  <c r="F4" i="11"/>
  <c r="F15" i="14"/>
  <c r="G4" i="14"/>
  <c r="C9" i="13"/>
  <c r="E13" i="12"/>
  <c r="E5" i="12"/>
  <c r="C7" i="11"/>
  <c r="E17" i="11"/>
  <c r="E13" i="11"/>
  <c r="E9" i="11"/>
  <c r="E5" i="11"/>
  <c r="D4" i="16"/>
  <c r="C17" i="13"/>
  <c r="D6" i="13"/>
  <c r="F10" i="12"/>
  <c r="C4" i="12"/>
  <c r="F15" i="11"/>
  <c r="F11" i="11"/>
  <c r="F7" i="11"/>
  <c r="D10" i="14"/>
  <c r="D14" i="13"/>
  <c r="F18" i="12"/>
  <c r="C8" i="12"/>
  <c r="C15" i="11"/>
  <c r="E15" i="11"/>
  <c r="E11" i="11"/>
  <c r="E7" i="11"/>
  <c r="D12" i="16"/>
  <c r="F9" i="16"/>
  <c r="D18" i="14"/>
  <c r="E11" i="13"/>
  <c r="C16" i="12"/>
  <c r="F6" i="12"/>
  <c r="C11" i="11"/>
  <c r="F17" i="11"/>
  <c r="F13" i="11"/>
  <c r="F9" i="11"/>
  <c r="F5" i="11"/>
  <c r="F4" i="10"/>
  <c r="F6" i="14"/>
  <c r="G12" i="16" l="1"/>
  <c r="G14" i="16"/>
  <c r="G15" i="16"/>
  <c r="G45" i="10"/>
  <c r="G44" i="10"/>
  <c r="G19" i="10"/>
  <c r="G46" i="10"/>
  <c r="E12" i="13"/>
  <c r="F12" i="11"/>
  <c r="G6" i="16"/>
  <c r="G4" i="10"/>
  <c r="F7" i="14"/>
  <c r="F18" i="14"/>
  <c r="F12" i="16"/>
  <c r="F14" i="16"/>
  <c r="F14" i="14"/>
  <c r="F15" i="16"/>
  <c r="F16" i="14"/>
  <c r="F6" i="16"/>
  <c r="G14" i="14" l="1"/>
  <c r="G12" i="14"/>
  <c r="G18" i="14"/>
  <c r="G58" i="10"/>
  <c r="G16" i="14"/>
  <c r="G43" i="10"/>
  <c r="G7" i="14"/>
  <c r="G6" i="14"/>
</calcChain>
</file>

<file path=xl/sharedStrings.xml><?xml version="1.0" encoding="utf-8"?>
<sst xmlns="http://schemas.openxmlformats.org/spreadsheetml/2006/main" count="1275" uniqueCount="252">
  <si>
    <t xml:space="preserve">OKZ </t>
  </si>
  <si>
    <t>BID</t>
  </si>
  <si>
    <t>Stadt</t>
  </si>
  <si>
    <t>Einwohner</t>
  </si>
  <si>
    <t>Netzart</t>
  </si>
  <si>
    <t>Anzahl Netze</t>
  </si>
  <si>
    <t>Digital Poster enthalten</t>
  </si>
  <si>
    <t>Flächenpreis/Tag in EUR</t>
  </si>
  <si>
    <t>Netzpreis/Woche in EUR</t>
  </si>
  <si>
    <t>Verfügbarkeiten freibleibend vorbehaltlich des Zwischenverkaufs.
Alle Preise verstehen sich zzgl. der zum Zeitpunkt der Leistungserbringung gesetzlich geltenden Umsatzsteuer. 
Es gilt ein Mindestbestellwert in Höhe von 500,00 € netto je Auftrag.
Aufgeführte Informationen gelten vorbehaltlich Auf-/Abbau der Flächen, Tarifänderungen und Irrtümern.
Für Verträge über Kampagnenwerbung (Mindestlaufzeit unter 6 Monaten) gelten die Allgemeinen Geschäftsbedingungen Kampagnenwerbung, für Verträge über Dauerwerbung (Mindestlaufzeit 6 Monate oder länger) gelten die Allgemeinen Geschäftsbedingungen Dauerwerbung: https://www.stroeer.de/nc/aussenwerbung/buchung/agb.html</t>
  </si>
  <si>
    <t>OKZ</t>
  </si>
  <si>
    <t>05334002</t>
  </si>
  <si>
    <t>Aachen</t>
  </si>
  <si>
    <t>Stadtnetz</t>
  </si>
  <si>
    <t>09761000</t>
  </si>
  <si>
    <t>Augsburg</t>
  </si>
  <si>
    <t>05378004</t>
  </si>
  <si>
    <t>Bergisch Gladbach</t>
  </si>
  <si>
    <t>11000000</t>
  </si>
  <si>
    <t>Berlin</t>
  </si>
  <si>
    <t>Innenstadt</t>
  </si>
  <si>
    <t>PKW-Pendler</t>
  </si>
  <si>
    <t>Regionetz</t>
  </si>
  <si>
    <t>Stadtnetz III</t>
  </si>
  <si>
    <t>Stadtnetz II</t>
  </si>
  <si>
    <t>Stadtnetz I</t>
  </si>
  <si>
    <t>05711000</t>
  </si>
  <si>
    <t>Bielefeld</t>
  </si>
  <si>
    <t>05911000</t>
  </si>
  <si>
    <t>Bochum</t>
  </si>
  <si>
    <t>05314000</t>
  </si>
  <si>
    <t>Bonn</t>
  </si>
  <si>
    <t>05512000</t>
  </si>
  <si>
    <t>Bottrop</t>
  </si>
  <si>
    <t>03101000</t>
  </si>
  <si>
    <t>Braunschweig</t>
  </si>
  <si>
    <t>04011000</t>
  </si>
  <si>
    <t>Bremen</t>
  </si>
  <si>
    <t>04012000</t>
  </si>
  <si>
    <t>Bremerhaven</t>
  </si>
  <si>
    <t>14511000</t>
  </si>
  <si>
    <t>Chemnitz</t>
  </si>
  <si>
    <t>06411000</t>
  </si>
  <si>
    <t>Darmstadt</t>
  </si>
  <si>
    <t>15001000</t>
  </si>
  <si>
    <t>Dessau-Roßlau</t>
  </si>
  <si>
    <t>05913000</t>
  </si>
  <si>
    <t>Dortmund</t>
  </si>
  <si>
    <t>14612000</t>
  </si>
  <si>
    <t>05112000</t>
  </si>
  <si>
    <t>Duisburg</t>
  </si>
  <si>
    <t>05111000</t>
  </si>
  <si>
    <t>Düsseldorf</t>
  </si>
  <si>
    <t>16051000</t>
  </si>
  <si>
    <t>Erfurt</t>
  </si>
  <si>
    <t>05113000</t>
  </si>
  <si>
    <t>Essen</t>
  </si>
  <si>
    <t>01001000</t>
  </si>
  <si>
    <t>Flensburg</t>
  </si>
  <si>
    <t>06412000</t>
  </si>
  <si>
    <t>Frankfurt am Main</t>
  </si>
  <si>
    <t>08311000</t>
  </si>
  <si>
    <t>Freiburg</t>
  </si>
  <si>
    <t>09563000</t>
  </si>
  <si>
    <t>Fürth</t>
  </si>
  <si>
    <t>05513000</t>
  </si>
  <si>
    <t>Gelsenkirchen</t>
  </si>
  <si>
    <t>16052000</t>
  </si>
  <si>
    <t>Gera</t>
  </si>
  <si>
    <t>14626110</t>
  </si>
  <si>
    <t>Görlitz</t>
  </si>
  <si>
    <t>03159016</t>
  </si>
  <si>
    <t>Göttingen</t>
  </si>
  <si>
    <t>05914000</t>
  </si>
  <si>
    <t>Hagen</t>
  </si>
  <si>
    <t>15002000</t>
  </si>
  <si>
    <t>Halle (Saale)</t>
  </si>
  <si>
    <t>02000000</t>
  </si>
  <si>
    <t>Hamburg</t>
  </si>
  <si>
    <t>05915000</t>
  </si>
  <si>
    <t>Hamm</t>
  </si>
  <si>
    <t>03241001</t>
  </si>
  <si>
    <t>Hannover</t>
  </si>
  <si>
    <t>08221000</t>
  </si>
  <si>
    <t>Heidelberg</t>
  </si>
  <si>
    <t>08121000</t>
  </si>
  <si>
    <t>Heilbronn</t>
  </si>
  <si>
    <t>05916000</t>
  </si>
  <si>
    <t>Herne</t>
  </si>
  <si>
    <t>03254021</t>
  </si>
  <si>
    <t>Hildesheim</t>
  </si>
  <si>
    <t>09161000</t>
  </si>
  <si>
    <t>Ingolstadt</t>
  </si>
  <si>
    <t>05962024</t>
  </si>
  <si>
    <t>Iserlohn</t>
  </si>
  <si>
    <t>16053000</t>
  </si>
  <si>
    <t>Jena</t>
  </si>
  <si>
    <t>08212000</t>
  </si>
  <si>
    <t>Karlsruhe</t>
  </si>
  <si>
    <t>06611000</t>
  </si>
  <si>
    <t>Kassel</t>
  </si>
  <si>
    <t>01002000</t>
  </si>
  <si>
    <t>Kiel</t>
  </si>
  <si>
    <t>05315000</t>
  </si>
  <si>
    <t>05114000</t>
  </si>
  <si>
    <t>Krefeld</t>
  </si>
  <si>
    <t>14713000</t>
  </si>
  <si>
    <t>Leipzig</t>
  </si>
  <si>
    <t>05316000</t>
  </si>
  <si>
    <t>Leverkusen</t>
  </si>
  <si>
    <t>01003000</t>
  </si>
  <si>
    <t>Lübeck</t>
  </si>
  <si>
    <t>07314000</t>
  </si>
  <si>
    <t>Ludwigshafen</t>
  </si>
  <si>
    <t>15003000</t>
  </si>
  <si>
    <t>Magdeburg</t>
  </si>
  <si>
    <t>07315000</t>
  </si>
  <si>
    <t>Mainz</t>
  </si>
  <si>
    <t>08222000</t>
  </si>
  <si>
    <t>Mannheim</t>
  </si>
  <si>
    <t>05170024</t>
  </si>
  <si>
    <t>Moers</t>
  </si>
  <si>
    <t>05116000</t>
  </si>
  <si>
    <t>Mönchengladbach</t>
  </si>
  <si>
    <t>05117000</t>
  </si>
  <si>
    <t>Mülheim an der Ruhr</t>
  </si>
  <si>
    <t>09162000</t>
  </si>
  <si>
    <t>05515000</t>
  </si>
  <si>
    <t>13071107</t>
  </si>
  <si>
    <t>Neubrandenburg</t>
  </si>
  <si>
    <t>05162024</t>
  </si>
  <si>
    <t>Neuss</t>
  </si>
  <si>
    <t>09564000</t>
  </si>
  <si>
    <t>Nürnberg</t>
  </si>
  <si>
    <t>05119000</t>
  </si>
  <si>
    <t>Oberhausen</t>
  </si>
  <si>
    <t>06413000</t>
  </si>
  <si>
    <t>Offenbach am Main</t>
  </si>
  <si>
    <t>03403000</t>
  </si>
  <si>
    <t>Oldenburg</t>
  </si>
  <si>
    <t>03404000</t>
  </si>
  <si>
    <t>05774032</t>
  </si>
  <si>
    <t>Paderborn</t>
  </si>
  <si>
    <t>08231000</t>
  </si>
  <si>
    <t>Pforzheim</t>
  </si>
  <si>
    <t>05562032</t>
  </si>
  <si>
    <t>Recklinghausen</t>
  </si>
  <si>
    <t>09362000</t>
  </si>
  <si>
    <t>Regensburg</t>
  </si>
  <si>
    <t>05120000</t>
  </si>
  <si>
    <t>Remscheid</t>
  </si>
  <si>
    <t>08415061</t>
  </si>
  <si>
    <t>Reutlingen</t>
  </si>
  <si>
    <t>13003000</t>
  </si>
  <si>
    <t>10041100</t>
  </si>
  <si>
    <t>Saarbrücken</t>
  </si>
  <si>
    <t>03102000</t>
  </si>
  <si>
    <t>Salzgitter</t>
  </si>
  <si>
    <t>13004000</t>
  </si>
  <si>
    <t>Schwerin</t>
  </si>
  <si>
    <t>05970040</t>
  </si>
  <si>
    <t>Siegen</t>
  </si>
  <si>
    <t>05122000</t>
  </si>
  <si>
    <t>Solingen</t>
  </si>
  <si>
    <t>08111000</t>
  </si>
  <si>
    <t>08421000, 09775135</t>
  </si>
  <si>
    <t>Ulm/Neu-Ulm</t>
  </si>
  <si>
    <t>06414000</t>
  </si>
  <si>
    <t>Wiesbaden</t>
  </si>
  <si>
    <t>05954036</t>
  </si>
  <si>
    <t>Witten</t>
  </si>
  <si>
    <t>03103000</t>
  </si>
  <si>
    <t>Wolfsburg</t>
  </si>
  <si>
    <t>05124000</t>
  </si>
  <si>
    <t>Wuppertal</t>
  </si>
  <si>
    <t>09663000</t>
  </si>
  <si>
    <t>Würzburg</t>
  </si>
  <si>
    <t>14524330</t>
  </si>
  <si>
    <t>Zwickau</t>
  </si>
  <si>
    <t>Flächen/Netz</t>
  </si>
  <si>
    <r>
      <t>Dresden</t>
    </r>
    <r>
      <rPr>
        <vertAlign val="superscript"/>
        <sz val="11"/>
        <color theme="1"/>
        <rFont val="Arial"/>
        <family val="2"/>
      </rPr>
      <t>1</t>
    </r>
  </si>
  <si>
    <r>
      <t>Köln</t>
    </r>
    <r>
      <rPr>
        <vertAlign val="superscript"/>
        <sz val="11"/>
        <color theme="1"/>
        <rFont val="Arial"/>
        <family val="2"/>
      </rPr>
      <t>3</t>
    </r>
  </si>
  <si>
    <r>
      <t>München</t>
    </r>
    <r>
      <rPr>
        <vertAlign val="superscript"/>
        <sz val="11"/>
        <color theme="1"/>
        <rFont val="Arial"/>
        <family val="2"/>
      </rPr>
      <t>4</t>
    </r>
  </si>
  <si>
    <r>
      <t>Stuttgart</t>
    </r>
    <r>
      <rPr>
        <vertAlign val="superscript"/>
        <sz val="11"/>
        <color theme="1"/>
        <rFont val="Arial"/>
        <family val="2"/>
      </rPr>
      <t>8</t>
    </r>
  </si>
  <si>
    <t>Netz</t>
  </si>
  <si>
    <r>
      <t>Kaiserslautern</t>
    </r>
    <r>
      <rPr>
        <vertAlign val="superscript"/>
        <sz val="11"/>
        <color theme="1"/>
        <rFont val="Arial"/>
        <family val="2"/>
      </rPr>
      <t>2</t>
    </r>
  </si>
  <si>
    <r>
      <t>Münster</t>
    </r>
    <r>
      <rPr>
        <vertAlign val="superscript"/>
        <sz val="11"/>
        <color theme="1"/>
        <rFont val="Arial"/>
        <family val="2"/>
      </rPr>
      <t>5</t>
    </r>
  </si>
  <si>
    <r>
      <t>Osnabrück</t>
    </r>
    <r>
      <rPr>
        <vertAlign val="superscript"/>
        <sz val="11"/>
        <color theme="1"/>
        <rFont val="Arial"/>
        <family val="2"/>
      </rPr>
      <t>6</t>
    </r>
  </si>
  <si>
    <r>
      <t>Rostock</t>
    </r>
    <r>
      <rPr>
        <vertAlign val="superscript"/>
        <sz val="11"/>
        <color theme="1"/>
        <rFont val="Arial"/>
        <family val="2"/>
      </rPr>
      <t>7</t>
    </r>
  </si>
  <si>
    <t>Dresden</t>
  </si>
  <si>
    <t>Köln</t>
  </si>
  <si>
    <t>München</t>
  </si>
  <si>
    <t>Münster</t>
  </si>
  <si>
    <t>Osnabrück</t>
  </si>
  <si>
    <t>Stuttgart</t>
  </si>
  <si>
    <t>ab</t>
  </si>
  <si>
    <t>-</t>
  </si>
  <si>
    <t>Änderungen zur letzten Version gelb unterlegt</t>
  </si>
  <si>
    <t>Verweise ML:</t>
  </si>
  <si>
    <t>Verweise Allgemein:</t>
  </si>
  <si>
    <t xml:space="preserve">Köln </t>
  </si>
  <si>
    <t xml:space="preserve">Stuttgart </t>
  </si>
  <si>
    <t xml:space="preserve">Rostock </t>
  </si>
  <si>
    <t xml:space="preserve">Osnabrück </t>
  </si>
  <si>
    <t xml:space="preserve">Münster </t>
  </si>
  <si>
    <t xml:space="preserve">München </t>
  </si>
  <si>
    <t xml:space="preserve">Dresden </t>
  </si>
  <si>
    <t>Nationale Angebote</t>
  </si>
  <si>
    <t>Mega Light enthalten</t>
  </si>
  <si>
    <t>City-Light-Poster enthalten</t>
  </si>
  <si>
    <t xml:space="preserve">Format-Mix </t>
  </si>
  <si>
    <t>Städte &gt;450 TEW, 11 Hbf.</t>
  </si>
  <si>
    <t>Städte &gt;100 TEW, 19 Hbf.</t>
  </si>
  <si>
    <t>²</t>
  </si>
  <si>
    <t>ᵌ</t>
  </si>
  <si>
    <t>⁴</t>
  </si>
  <si>
    <t>⁵</t>
  </si>
  <si>
    <t>⁶</t>
  </si>
  <si>
    <t>⁷</t>
  </si>
  <si>
    <t>¹</t>
  </si>
  <si>
    <t>⁸</t>
  </si>
  <si>
    <t>⁹</t>
  </si>
  <si>
    <t>¹ Dresden: Inkl. Flächen am Flughafen Dresden. 3 FH-Flächen im Stadtnetz I (FH Tagespreis 73,10 €, Stadt-Tagespreis 60,40 €), 2 FH-Flächen im Stadtnetz II (FH Tagespreis 86,00 €, Stadt-Tagespreis 71,00 €) &amp; Stadtnetz III (FH Tagespreis 103,20 €, Stadt-Tagespreis 85,20 €). Keine FH-Flächen im Innenstadtnetz und PKW-Pendler-Netz.</t>
  </si>
  <si>
    <t>Verweis</t>
  </si>
  <si>
    <t>Tagespreis
pro Fläche</t>
  </si>
  <si>
    <t>Netzpreis
pro Woche</t>
  </si>
  <si>
    <t>Tarifdaten Mega-Light Net 2025</t>
  </si>
  <si>
    <t>Format-Mix-Netze 2025</t>
  </si>
  <si>
    <t>Flächen
pro Netz</t>
  </si>
  <si>
    <t xml:space="preserve">Netzpreis
pro Woche </t>
  </si>
  <si>
    <t>Premium-City-Light-Poster
enthalten</t>
  </si>
  <si>
    <t xml:space="preserve">Format-Mix-Netz </t>
  </si>
  <si>
    <t>ML Stadtnetz</t>
  </si>
  <si>
    <t>ML Stadtnetz I</t>
  </si>
  <si>
    <t>ML Stadtnetz II</t>
  </si>
  <si>
    <t>ML Stadtnetz III</t>
  </si>
  <si>
    <t>ML Innenstadtnetz</t>
  </si>
  <si>
    <t>ML PKW-Pendler-Netz</t>
  </si>
  <si>
    <t>ML Flughafen-Netz</t>
  </si>
  <si>
    <t xml:space="preserve">ML Dein Stadtnetz II </t>
  </si>
  <si>
    <t xml:space="preserve">ML Dein Stadtnetz III </t>
  </si>
  <si>
    <t>ML Business Traveller Net</t>
  </si>
  <si>
    <t>² Köln: Inkl. Flächen am Flughafen Köln/Bonn. 12 FH-Flächen im Statdnetz I (FH Tagespreis 99,50 €, Stadt-Tagespreis 81,60 €, 7 FH-Flächen im Stadtnetz II (FH Tagespreis 117,00 €, Stadt-Tagespreis 96,00 €) &amp; Stadtnetz III (FH Tagespreis 140,40 €, Stadt-Tagespreis 115,20 €). Keine FH-Flächen im Innenstadtnetz, PKW-Pendler-Netz.  In der Woche vor Karneval bis Aschermittwoch und am 11.11. ist Alkoholwerbung nur bis 15 Vol% erlaubt.</t>
  </si>
  <si>
    <t>ᵌ München: Inkl. 43 Mega-Light Flächen in der U- und S-Bahn und Flächen am Flughafen. 14 FH-Flächen jeweils im Stadtnetz I (FH Tagespreis 99,50 €, Stadt-Tagespreis 97,80 €) &amp; Stadtnetz II (FH Tagespreis 117,00 €, Stadt-Tagespreis 115,00 €) &amp; Stadtnetz III (FH Tagespreis 140,40 €, Stadt-Tagespreis 138,00 €). Keine FH-Flächen im Innenstadtnetz &amp; PKW-Pendler-Netz</t>
  </si>
  <si>
    <t xml:space="preserve">⁴ Münster: Inkl. 4 Flächen am Flughafen Münster/Osnabrück (FH Tagespreis 68,00 €, Stadt-Tagespreis 68,00 €). </t>
  </si>
  <si>
    <t xml:space="preserve">⁵ Osnabrück: Inkl. 3 Flächen am Flughafen Münster/Osnabrück (FH Tagespreis 68,00 €, Stadt-Tagespreis 65,00 €). </t>
  </si>
  <si>
    <t>⁶ Rostock: Die Mega Lights in Rostock sind ohne Hinterleuchtung.</t>
  </si>
  <si>
    <t>⁷ Stuttgart: Inkl. Flächen am Flughafen Stuttgart. 8 FH-Flächen im Stadtnetz I (FH Tagespreis 86,70 €, Stadt-Tagespreis 80,80 €), 7 FH-Flächen im Stadtnetz II (FH Tagespreis 102,00 €, Stadt-Tagespreis 95,00 €) &amp; Stadtnetz III (FH Tagespreis 122,40 €, Stadt-Tagespreis 114,00 €). Keine FH-Flächen im Innenstadtnetz &amp; PKW-Pendler-Netz.</t>
  </si>
  <si>
    <t>⁸ Die Format-Mix-Netze sind reichweitenstarke Kombinetze bestehend aus Mega Light und City-Light-Poster sowie Premium-City-Light-Poster, sofern in der Stadt vorhanden (nur in Bremen, Dresden, Frankfurt, Hamburg, Hannover, Köln, Stuttgart). Preis und Anzahl gilt für Gesamtmenge. Details siehe separate Preisliste Format-Mix-Netze.</t>
  </si>
  <si>
    <t xml:space="preserve">⁹ Dein Stadtnetz: entsprechende Stadtnetzgrößen stehen für die Bildung von standortoptimierten Netzen zur Verfügung. Dabei entspricht die Anzahl Flächen pro Netz dem Mindetsbuchungsvolumen, Erweiterung ist möglich. </t>
  </si>
  <si>
    <t>Stand: 25.11.2024</t>
  </si>
  <si>
    <t>Zum Oktoberfest &amp; IAA berechnen wir in München in den Dekaden 24 bis 26 bzw. in den Kalenderwochen 37 bis 40 einen Aufschlag von 30 %.
Bitte beachten Sie die konfektionierte Anlieferung der Plakate.
Unsere Werbeträger werden ab der Dämmerung je nach Jahreszeit und gegebenen Lichtverhältnissen hinterleuchtet. Zusätzlich nehmen wir teilweise eine Nachtabschaltung der Beleuchtung vor.
Digital Poster: Digitales Standbild auf Public Video Roadside im Wechselrhythmus mit Kampagnen und redaktionellen Beiträgen. Digital Poster sind grundsätzlich Bestandteil der Mega-Light-Netze, insofern vorhanden. Anzahl kann nach Verfügbarkeiten und Netzgrößen variieren. 
Die Ausspielung erfolgt mit mind. 360 EBL pro Tag. Ströer behält sich das Recht auf Nichtausspielung der Digital Poster auf den Public Video Roadside vor, falls das Motiv nicht den Motivrichtlinien und Gestaltungshinweisen aus dem Produktblatt entspricht.
Wechsler sind in der Regel mit bis zu drei Plakaten bestückbar. 
Die Orte Berlin, Bremen, Dortmund, Düsseldorf, Essen, Frankfurt, Freiburg, Heidelberg, Köln, München, Nürnberg, Stuttgart, Ulm und Würzburg beinhalten eine Anzahl an Mega-Lights im Innenbereich von Bahnhöfen. 
Die Orte Essen, Frankfurt, Hannover, Köln, München und Stuttgart beinhalten eine Anzahl an Mega-Lights im U-Bahnbereich. 
Das Innenstadtnetz &amp; PKW-Pendler-Netz ist jeweils nur einmal pro Termin je Ort verfügbar.
In gewissen Netzen gibt es Umland-Standorte, die nicht offiezell dem Stadtgebiet zugeordnet sind, jedoch dem Ballungsgebiet zugehören.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</si>
</sst>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_-* #,##0.00&quot; €&quot;_-;\-* #,##0.00&quot; €&quot;_-;_-* &quot;-&quot;??&quot; €&quot;_-;_-@_-"/>
    <numFmt numFmtId="166" formatCode="_-* #,##0_-;\-* #,##0_-;_-* &quot;-&quot;??_-;_-@_-"/>
  </numFmts>
  <fonts count="65" x14ac:knownFonts="1">
    <font>
      <sz val="10"/>
      <color theme="1"/>
      <name val="Arial"/>
      <family val="2"/>
    </font>
    <font>
      <sz val="11"/>
      <color theme="1"/>
      <name val="Calibri"/>
      <family val="2"/>
      <scheme val="minor"/>
    </font>
    <font>
      <sz val="10"/>
      <color indexed="8"/>
      <name val="Arial"/>
      <family val="2"/>
    </font>
    <font>
      <sz val="10"/>
      <name val="Arial"/>
      <family val="2"/>
    </font>
    <font>
      <sz val="10"/>
      <color indexed="9"/>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name val="Verdana"/>
      <family val="2"/>
    </font>
    <font>
      <sz val="10"/>
      <name val="Verdana"/>
      <family val="2"/>
    </font>
    <font>
      <sz val="11"/>
      <color indexed="8"/>
      <name val="Calibri"/>
      <family val="2"/>
    </font>
    <font>
      <sz val="11"/>
      <color indexed="9"/>
      <name val="Calibri"/>
      <family val="2"/>
    </font>
    <font>
      <b/>
      <sz val="11"/>
      <color indexed="63"/>
      <name val="Calibri"/>
      <family val="2"/>
    </font>
    <font>
      <b/>
      <sz val="11"/>
      <color indexed="8"/>
      <name val="Calibri"/>
      <family val="2"/>
    </font>
    <font>
      <sz val="11"/>
      <color indexed="17"/>
      <name val="Calibri"/>
      <family val="2"/>
    </font>
    <font>
      <sz val="11"/>
      <color indexed="14"/>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37"/>
      <name val="Calibri"/>
      <family val="2"/>
    </font>
    <font>
      <b/>
      <sz val="11"/>
      <color indexed="17"/>
      <name val="Calibri"/>
      <family val="2"/>
    </font>
    <font>
      <i/>
      <sz val="10"/>
      <color indexed="18"/>
      <name val="Arial"/>
      <family val="2"/>
    </font>
    <font>
      <sz val="11"/>
      <color indexed="48"/>
      <name val="Calibri"/>
      <family val="2"/>
    </font>
    <font>
      <sz val="8"/>
      <name val="Arial"/>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sz val="10"/>
      <name val="MS Sans Serif"/>
      <family val="2"/>
    </font>
    <font>
      <sz val="10"/>
      <color indexed="8"/>
      <name val="Arial Narrow"/>
      <family val="2"/>
    </font>
    <font>
      <sz val="10"/>
      <name val="Arial"/>
      <family val="2"/>
    </font>
    <font>
      <sz val="10"/>
      <name val="MS Sans Serif"/>
      <family val="2"/>
    </font>
    <font>
      <sz val="8"/>
      <name val="Arial"/>
      <family val="2"/>
    </font>
    <font>
      <sz val="10"/>
      <color theme="1"/>
      <name val="Arial"/>
      <family val="2"/>
    </font>
    <font>
      <sz val="11"/>
      <color theme="1"/>
      <name val="Calibri"/>
      <family val="2"/>
      <scheme val="minor"/>
    </font>
    <font>
      <sz val="11"/>
      <color theme="0"/>
      <name val="Calibri"/>
      <family val="2"/>
      <scheme val="minor"/>
    </font>
    <font>
      <sz val="10"/>
      <color theme="0" tint="-0.499984740745262"/>
      <name val="Arial"/>
      <family val="2"/>
    </font>
    <font>
      <sz val="10"/>
      <color rgb="FF08204A"/>
      <name val="Arial"/>
      <family val="2"/>
    </font>
    <font>
      <sz val="14"/>
      <color rgb="FF08204A"/>
      <name val="Arial"/>
      <family val="2"/>
    </font>
    <font>
      <b/>
      <sz val="10"/>
      <color rgb="FF08204A"/>
      <name val="Arial"/>
      <family val="2"/>
    </font>
    <font>
      <sz val="8"/>
      <color rgb="FF08204A"/>
      <name val="Arial"/>
      <family val="2"/>
    </font>
    <font>
      <sz val="10"/>
      <color rgb="FFFF0000"/>
      <name val="Arial"/>
      <family val="2"/>
    </font>
    <font>
      <b/>
      <sz val="14"/>
      <color rgb="FF08204A"/>
      <name val="Arial"/>
      <family val="2"/>
    </font>
    <font>
      <sz val="8"/>
      <color theme="1"/>
      <name val="Arial"/>
      <family val="2"/>
    </font>
    <font>
      <sz val="11"/>
      <color theme="1"/>
      <name val="Arial"/>
      <family val="2"/>
    </font>
    <font>
      <b/>
      <sz val="11"/>
      <color theme="1"/>
      <name val="Arial"/>
      <family val="2"/>
    </font>
    <font>
      <b/>
      <sz val="14"/>
      <color theme="1"/>
      <name val="Arial"/>
      <family val="2"/>
    </font>
    <font>
      <vertAlign val="superscript"/>
      <sz val="11"/>
      <color theme="1"/>
      <name val="Arial"/>
      <family val="2"/>
    </font>
    <font>
      <sz val="10"/>
      <color theme="0"/>
      <name val="Arial"/>
      <family val="2"/>
    </font>
    <font>
      <b/>
      <sz val="12"/>
      <color theme="1"/>
      <name val="Arial"/>
      <family val="2"/>
    </font>
  </fonts>
  <fills count="86">
    <fill>
      <patternFill patternType="none"/>
    </fill>
    <fill>
      <patternFill patternType="gray125"/>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8"/>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62"/>
      </patternFill>
    </fill>
    <fill>
      <patternFill patternType="solid">
        <fgColor indexed="10"/>
      </patternFill>
    </fill>
    <fill>
      <patternFill patternType="solid">
        <fgColor indexed="53"/>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3"/>
        <bgColor indexed="64"/>
      </patternFill>
    </fill>
    <fill>
      <patternFill patternType="solid">
        <fgColor indexed="9"/>
        <bgColor indexed="64"/>
      </patternFill>
    </fill>
    <fill>
      <patternFill patternType="solid">
        <fgColor indexed="12"/>
      </patternFill>
    </fill>
    <fill>
      <patternFill patternType="lightUp">
        <fgColor indexed="48"/>
        <bgColor indexed="41"/>
      </patternFill>
    </fill>
    <fill>
      <patternFill patternType="solid">
        <fgColor indexed="23"/>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0"/>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8"/>
      </top>
      <bottom style="double">
        <color indexed="4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48"/>
      </left>
      <right style="thin">
        <color indexed="48"/>
      </right>
      <top style="thin">
        <color indexed="48"/>
      </top>
      <bottom style="thin">
        <color indexed="48"/>
      </bottom>
      <diagonal/>
    </border>
    <border>
      <left style="thin">
        <color indexed="31"/>
      </left>
      <right style="thin">
        <color indexed="31"/>
      </right>
      <top style="thin">
        <color indexed="31"/>
      </top>
      <bottom style="thin">
        <color indexed="31"/>
      </bottom>
      <diagonal/>
    </border>
    <border>
      <left style="thin">
        <color indexed="8"/>
      </left>
      <right style="thin">
        <color indexed="8"/>
      </right>
      <top style="thin">
        <color indexed="8"/>
      </top>
      <bottom style="thin">
        <color indexed="8"/>
      </bottom>
      <diagonal/>
    </border>
    <border>
      <left style="thin">
        <color indexed="40"/>
      </left>
      <right style="thin">
        <color indexed="40"/>
      </right>
      <top style="thin">
        <color indexed="40"/>
      </top>
      <bottom style="thin">
        <color indexed="4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style="thin">
        <color indexed="46"/>
      </left>
      <right style="thin">
        <color indexed="46"/>
      </right>
      <top style="thin">
        <color indexed="46"/>
      </top>
      <bottom style="thin">
        <color indexed="46"/>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theme="4"/>
      </bottom>
      <diagonal/>
    </border>
    <border>
      <left/>
      <right/>
      <top style="medium">
        <color theme="4"/>
      </top>
      <bottom style="thin">
        <color theme="1"/>
      </bottom>
      <diagonal/>
    </border>
    <border>
      <left/>
      <right/>
      <top style="thin">
        <color theme="1"/>
      </top>
      <bottom style="thin">
        <color theme="1"/>
      </bottom>
      <diagonal/>
    </border>
    <border>
      <left/>
      <right/>
      <top style="thin">
        <color theme="1"/>
      </top>
      <bottom/>
      <diagonal/>
    </border>
  </borders>
  <cellStyleXfs count="461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2" fillId="8"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49" fillId="67" borderId="0" applyNumberFormat="0" applyBorder="0" applyAlignment="0" applyProtection="0"/>
    <xf numFmtId="0" fontId="2" fillId="9"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49" fillId="68" borderId="0" applyNumberFormat="0" applyBorder="0" applyAlignment="0" applyProtection="0"/>
    <xf numFmtId="0" fontId="2" fillId="10"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49" fillId="69" borderId="0" applyNumberFormat="0" applyBorder="0" applyAlignment="0" applyProtection="0"/>
    <xf numFmtId="0" fontId="2" fillId="11"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49" fillId="70" borderId="0" applyNumberFormat="0" applyBorder="0" applyAlignment="0" applyProtection="0"/>
    <xf numFmtId="0" fontId="2" fillId="6"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49" fillId="71"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 fillId="16"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49" fillId="72" borderId="0" applyNumberFormat="0" applyBorder="0" applyAlignment="0" applyProtection="0"/>
    <xf numFmtId="0" fontId="2" fillId="17"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49" fillId="73" borderId="0" applyNumberFormat="0" applyBorder="0" applyAlignment="0" applyProtection="0"/>
    <xf numFmtId="0" fontId="2" fillId="18"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49" fillId="74" borderId="0" applyNumberFormat="0" applyBorder="0" applyAlignment="0" applyProtection="0"/>
    <xf numFmtId="0" fontId="2" fillId="10"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49" fillId="75" borderId="0" applyNumberFormat="0" applyBorder="0" applyAlignment="0" applyProtection="0"/>
    <xf numFmtId="0" fontId="2" fillId="1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2" fillId="19"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9" fillId="77" borderId="0" applyNumberFormat="0" applyBorder="0" applyAlignment="0" applyProtection="0"/>
    <xf numFmtId="0" fontId="4" fillId="20" borderId="0" applyNumberFormat="0" applyBorder="0" applyAlignment="0" applyProtection="0"/>
    <xf numFmtId="0" fontId="4" fillId="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21" borderId="0" applyNumberFormat="0" applyBorder="0" applyAlignment="0" applyProtection="0"/>
    <xf numFmtId="0" fontId="50" fillId="78" borderId="0" applyNumberFormat="0" applyBorder="0" applyAlignment="0" applyProtection="0"/>
    <xf numFmtId="0" fontId="4" fillId="17" borderId="0" applyNumberFormat="0" applyBorder="0" applyAlignment="0" applyProtection="0"/>
    <xf numFmtId="0" fontId="50" fillId="79" borderId="0" applyNumberFormat="0" applyBorder="0" applyAlignment="0" applyProtection="0"/>
    <xf numFmtId="0" fontId="4" fillId="18" borderId="0" applyNumberFormat="0" applyBorder="0" applyAlignment="0" applyProtection="0"/>
    <xf numFmtId="0" fontId="50" fillId="80" borderId="0" applyNumberFormat="0" applyBorder="0" applyAlignment="0" applyProtection="0"/>
    <xf numFmtId="0" fontId="4" fillId="22" borderId="0" applyNumberFormat="0" applyBorder="0" applyAlignment="0" applyProtection="0"/>
    <xf numFmtId="0" fontId="50" fillId="81" borderId="0" applyNumberFormat="0" applyBorder="0" applyAlignment="0" applyProtection="0"/>
    <xf numFmtId="0" fontId="4" fillId="23" borderId="0" applyNumberFormat="0" applyBorder="0" applyAlignment="0" applyProtection="0"/>
    <xf numFmtId="0" fontId="50" fillId="82" borderId="0" applyNumberFormat="0" applyBorder="0" applyAlignment="0" applyProtection="0"/>
    <xf numFmtId="0" fontId="4" fillId="24" borderId="0" applyNumberFormat="0" applyBorder="0" applyAlignment="0" applyProtection="0"/>
    <xf numFmtId="0" fontId="50" fillId="83" borderId="0" applyNumberFormat="0" applyBorder="0" applyAlignment="0" applyProtection="0"/>
    <xf numFmtId="0" fontId="22"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1" fillId="30" borderId="0" applyNumberFormat="0" applyBorder="0" applyAlignment="0" applyProtection="0"/>
    <xf numFmtId="0" fontId="21" fillId="38" borderId="0" applyNumberFormat="0" applyBorder="0" applyAlignment="0" applyProtection="0"/>
    <xf numFmtId="0" fontId="22" fillId="31" borderId="0" applyNumberFormat="0" applyBorder="0" applyAlignment="0" applyProtection="0"/>
    <xf numFmtId="0" fontId="22" fillId="2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2" fillId="28" borderId="0" applyNumberFormat="0" applyBorder="0" applyAlignment="0" applyProtection="0"/>
    <xf numFmtId="0" fontId="22"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4" fillId="45" borderId="0" applyNumberFormat="0" applyBorder="0" applyAlignment="0" applyProtection="0"/>
    <xf numFmtId="0" fontId="22" fillId="25" borderId="0" applyNumberFormat="0" applyBorder="0" applyAlignment="0" applyProtection="0"/>
    <xf numFmtId="0" fontId="4" fillId="46" borderId="0" applyNumberFormat="0" applyBorder="0" applyAlignment="0" applyProtection="0"/>
    <xf numFmtId="0" fontId="22" fillId="29" borderId="0" applyNumberFormat="0" applyBorder="0" applyAlignment="0" applyProtection="0"/>
    <xf numFmtId="0" fontId="4" fillId="13" borderId="0" applyNumberFormat="0" applyBorder="0" applyAlignment="0" applyProtection="0"/>
    <xf numFmtId="0" fontId="22" fillId="33" borderId="0" applyNumberFormat="0" applyBorder="0" applyAlignment="0" applyProtection="0"/>
    <xf numFmtId="0" fontId="4" fillId="22" borderId="0" applyNumberFormat="0" applyBorder="0" applyAlignment="0" applyProtection="0"/>
    <xf numFmtId="0" fontId="22" fillId="37" borderId="0" applyNumberFormat="0" applyBorder="0" applyAlignment="0" applyProtection="0"/>
    <xf numFmtId="0" fontId="4" fillId="23" borderId="0" applyNumberFormat="0" applyBorder="0" applyAlignment="0" applyProtection="0"/>
    <xf numFmtId="0" fontId="22" fillId="28" borderId="0" applyNumberFormat="0" applyBorder="0" applyAlignment="0" applyProtection="0"/>
    <xf numFmtId="0" fontId="4" fillId="47" borderId="0" applyNumberFormat="0" applyBorder="0" applyAlignment="0" applyProtection="0"/>
    <xf numFmtId="0" fontId="22" fillId="41" borderId="0" applyNumberFormat="0" applyBorder="0" applyAlignment="0" applyProtection="0"/>
    <xf numFmtId="0" fontId="5" fillId="12" borderId="1" applyNumberFormat="0" applyAlignment="0" applyProtection="0"/>
    <xf numFmtId="0" fontId="23" fillId="48" borderId="1" applyNumberFormat="0" applyAlignment="0" applyProtection="0"/>
    <xf numFmtId="0" fontId="32" fillId="42" borderId="0" applyNumberFormat="0" applyBorder="0" applyAlignment="0" applyProtection="0"/>
    <xf numFmtId="0" fontId="6" fillId="12" borderId="2" applyNumberFormat="0" applyAlignment="0" applyProtection="0"/>
    <xf numFmtId="0" fontId="33" fillId="48" borderId="3" applyNumberFormat="0" applyAlignment="0" applyProtection="0"/>
    <xf numFmtId="0" fontId="33" fillId="48" borderId="3" applyNumberFormat="0" applyAlignment="0" applyProtection="0"/>
    <xf numFmtId="0" fontId="31" fillId="37" borderId="4" applyNumberFormat="0" applyAlignment="0" applyProtection="0"/>
    <xf numFmtId="164" fontId="3" fillId="0" borderId="0" applyFont="0" applyFill="0" applyBorder="0" applyAlignment="0" applyProtection="0"/>
    <xf numFmtId="164" fontId="19" fillId="0" borderId="0" applyFont="0" applyFill="0" applyBorder="0" applyAlignment="0" applyProtection="0"/>
    <xf numFmtId="0" fontId="7" fillId="6" borderId="2" applyNumberFormat="0" applyAlignment="0" applyProtection="0"/>
    <xf numFmtId="0" fontId="35" fillId="43" borderId="3" applyNumberFormat="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8" fillId="0" borderId="5" applyNumberFormat="0" applyFill="0" applyAlignment="0" applyProtection="0"/>
    <xf numFmtId="0" fontId="24" fillId="0" borderId="6" applyNumberFormat="0" applyFill="0" applyAlignment="0" applyProtection="0"/>
    <xf numFmtId="0" fontId="9"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4" fillId="0" borderId="0" applyNumberFormat="0" applyFill="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0" fillId="9" borderId="0" applyNumberFormat="0" applyBorder="0" applyAlignment="0" applyProtection="0"/>
    <xf numFmtId="0" fontId="21" fillId="35" borderId="0" applyNumberFormat="0" applyBorder="0" applyAlignment="0" applyProtection="0"/>
    <xf numFmtId="0" fontId="28" fillId="0" borderId="7" applyNumberFormat="0" applyFill="0" applyAlignment="0" applyProtection="0"/>
    <xf numFmtId="0" fontId="29" fillId="0" borderId="8" applyNumberForma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35" fillId="43" borderId="3" applyNumberFormat="0" applyAlignment="0" applyProtection="0"/>
    <xf numFmtId="0" fontId="25" fillId="0" borderId="10" applyNumberFormat="0" applyFill="0" applyAlignment="0" applyProtection="0"/>
    <xf numFmtId="0" fontId="25" fillId="43"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36" fillId="42" borderId="3" applyNumberFormat="0" applyFont="0" applyAlignment="0" applyProtection="0"/>
    <xf numFmtId="0" fontId="3" fillId="53" borderId="11" applyNumberFormat="0" applyFont="0" applyAlignment="0" applyProtection="0"/>
    <xf numFmtId="0" fontId="45" fillId="53" borderId="11" applyNumberFormat="0" applyFont="0" applyAlignment="0" applyProtection="0"/>
    <xf numFmtId="0" fontId="3" fillId="53" borderId="11" applyNumberFormat="0" applyFont="0" applyAlignment="0" applyProtection="0"/>
    <xf numFmtId="0" fontId="3" fillId="53" borderId="11" applyNumberFormat="0" applyFont="0" applyAlignment="0" applyProtection="0"/>
    <xf numFmtId="0" fontId="36" fillId="42" borderId="3" applyNumberFormat="0" applyFont="0" applyAlignment="0" applyProtection="0"/>
    <xf numFmtId="0" fontId="23" fillId="48" borderId="1" applyNumberFormat="0" applyAlignment="0" applyProtection="0"/>
    <xf numFmtId="9" fontId="2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5"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6" fillId="0" borderId="0" applyFont="0" applyFill="0" applyBorder="0" applyAlignment="0" applyProtection="0"/>
    <xf numFmtId="4" fontId="36" fillId="52" borderId="3" applyNumberFormat="0" applyProtection="0">
      <alignment vertical="center"/>
    </xf>
    <xf numFmtId="4" fontId="36" fillId="52" borderId="3" applyNumberFormat="0" applyProtection="0">
      <alignment vertical="center"/>
    </xf>
    <xf numFmtId="4" fontId="39" fillId="54" borderId="12" applyNumberFormat="0" applyProtection="0">
      <alignment vertical="center"/>
    </xf>
    <xf numFmtId="4" fontId="39" fillId="54" borderId="12" applyNumberFormat="0" applyProtection="0">
      <alignment vertical="center"/>
    </xf>
    <xf numFmtId="4" fontId="36" fillId="52" borderId="3" applyNumberFormat="0" applyProtection="0">
      <alignment vertical="center"/>
    </xf>
    <xf numFmtId="4" fontId="37" fillId="55" borderId="3" applyNumberFormat="0" applyProtection="0">
      <alignment vertical="center"/>
    </xf>
    <xf numFmtId="4" fontId="36" fillId="55" borderId="3" applyNumberFormat="0" applyProtection="0">
      <alignment horizontal="left" vertical="center" indent="1"/>
    </xf>
    <xf numFmtId="4" fontId="36" fillId="55" borderId="3" applyNumberFormat="0" applyProtection="0">
      <alignment horizontal="left" vertical="center" indent="1"/>
    </xf>
    <xf numFmtId="4" fontId="39" fillId="54" borderId="12" applyNumberFormat="0" applyProtection="0">
      <alignment horizontal="left" vertical="center" indent="1"/>
    </xf>
    <xf numFmtId="4" fontId="39" fillId="54" borderId="12" applyNumberFormat="0" applyProtection="0">
      <alignment horizontal="left" vertical="center" indent="1"/>
    </xf>
    <xf numFmtId="4" fontId="36" fillId="55" borderId="3" applyNumberFormat="0" applyProtection="0">
      <alignment horizontal="left" vertical="center" indent="1"/>
    </xf>
    <xf numFmtId="0" fontId="38" fillId="52" borderId="13" applyNumberFormat="0" applyProtection="0">
      <alignment horizontal="left" vertical="top" indent="1"/>
    </xf>
    <xf numFmtId="4" fontId="36" fillId="23" borderId="3"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23" borderId="3" applyNumberFormat="0" applyProtection="0">
      <alignment horizontal="left" vertical="center" indent="1"/>
    </xf>
    <xf numFmtId="4" fontId="36" fillId="56" borderId="14" applyNumberFormat="0" applyProtection="0">
      <alignment horizontal="left" vertical="center" indent="1"/>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8"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57" borderId="3"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46" borderId="15"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19"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24"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47"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13"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4"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18" borderId="3" applyNumberFormat="0" applyProtection="0">
      <alignment horizontal="right" vertical="center"/>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6" fillId="58" borderId="15" applyNumberFormat="0" applyProtection="0">
      <alignment horizontal="left" vertical="center" indent="1"/>
    </xf>
    <xf numFmtId="4" fontId="3" fillId="15" borderId="15" applyNumberFormat="0" applyProtection="0">
      <alignment horizontal="left" vertical="center" indent="1"/>
    </xf>
    <xf numFmtId="4" fontId="3" fillId="56" borderId="14" applyNumberFormat="0" applyProtection="0">
      <alignment horizontal="left" vertical="center" indent="1"/>
    </xf>
    <xf numFmtId="4" fontId="3" fillId="56" borderId="14" applyNumberFormat="0" applyProtection="0">
      <alignment horizontal="left" vertical="center" indent="1"/>
    </xf>
    <xf numFmtId="4" fontId="3" fillId="15" borderId="15" applyNumberFormat="0" applyProtection="0">
      <alignment horizontal="left" vertical="center" indent="1"/>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3" borderId="3" applyNumberFormat="0" applyProtection="0">
      <alignment horizontal="right" vertical="center"/>
    </xf>
    <xf numFmtId="4" fontId="36" fillId="2" borderId="15"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56" borderId="14" applyNumberFormat="0" applyProtection="0">
      <alignment horizontal="left" vertical="center" indent="1"/>
    </xf>
    <xf numFmtId="4" fontId="36" fillId="2" borderId="15" applyNumberFormat="0" applyProtection="0">
      <alignment horizontal="left" vertical="center" indent="1"/>
    </xf>
    <xf numFmtId="4" fontId="36" fillId="56" borderId="14"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4" fontId="36" fillId="3" borderId="15" applyNumberFormat="0" applyProtection="0">
      <alignment horizontal="left" vertical="center" indent="1"/>
    </xf>
    <xf numFmtId="0" fontId="36" fillId="12" borderId="3" applyNumberFormat="0" applyProtection="0">
      <alignment horizontal="left" vertical="center" indent="1"/>
    </xf>
    <xf numFmtId="0" fontId="36" fillId="12" borderId="3" applyNumberFormat="0" applyProtection="0">
      <alignment horizontal="left" vertical="center" indent="1"/>
    </xf>
    <xf numFmtId="0" fontId="39" fillId="56" borderId="16" applyNumberFormat="0" applyProtection="0">
      <alignment horizontal="left" vertical="center" indent="1"/>
    </xf>
    <xf numFmtId="0" fontId="39" fillId="56" borderId="16" applyNumberFormat="0" applyProtection="0">
      <alignment horizontal="left" vertical="center" indent="1"/>
    </xf>
    <xf numFmtId="0" fontId="36" fillId="15" borderId="13" applyNumberFormat="0" applyProtection="0">
      <alignment horizontal="left" vertical="top"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9" fillId="54" borderId="12" applyNumberFormat="0" applyProtection="0">
      <alignment horizontal="left" vertical="top" wrapText="1" indent="1"/>
    </xf>
    <xf numFmtId="0" fontId="36" fillId="59" borderId="3" applyNumberFormat="0" applyProtection="0">
      <alignment horizontal="left" vertical="center" indent="1"/>
    </xf>
    <xf numFmtId="0" fontId="36" fillId="56" borderId="16" applyNumberFormat="0" applyProtection="0">
      <alignment horizontal="left" vertical="center" indent="1"/>
    </xf>
    <xf numFmtId="0" fontId="36" fillId="56" borderId="16" applyNumberFormat="0" applyProtection="0">
      <alignment horizontal="left" vertical="center" indent="1"/>
    </xf>
    <xf numFmtId="0" fontId="36" fillId="56" borderId="16" applyNumberFormat="0" applyProtection="0">
      <alignment horizontal="left" vertical="center" indent="1"/>
    </xf>
    <xf numFmtId="0" fontId="36" fillId="59" borderId="3" applyNumberFormat="0" applyProtection="0">
      <alignment horizontal="left" vertical="center" indent="1"/>
    </xf>
    <xf numFmtId="0" fontId="36" fillId="56" borderId="16" applyNumberFormat="0" applyProtection="0">
      <alignment horizontal="left" vertical="center" indent="1"/>
    </xf>
    <xf numFmtId="0" fontId="36" fillId="3" borderId="13" applyNumberFormat="0" applyProtection="0">
      <alignment horizontal="left" vertical="top"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3" applyNumberFormat="0" applyProtection="0">
      <alignment horizontal="left" vertical="center" indent="1"/>
    </xf>
    <xf numFmtId="0" fontId="36" fillId="16" borderId="13" applyNumberFormat="0" applyProtection="0">
      <alignment horizontal="left" vertical="top"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3" applyNumberFormat="0" applyProtection="0">
      <alignment horizontal="left" vertical="center" indent="1"/>
    </xf>
    <xf numFmtId="0" fontId="36" fillId="2" borderId="13" applyNumberFormat="0" applyProtection="0">
      <alignment horizontal="left" vertical="top" indent="1"/>
    </xf>
    <xf numFmtId="0" fontId="36" fillId="60" borderId="17" applyNumberFormat="0">
      <protection locked="0"/>
    </xf>
    <xf numFmtId="0" fontId="36" fillId="60" borderId="17" applyNumberFormat="0">
      <protection locked="0"/>
    </xf>
    <xf numFmtId="0" fontId="36" fillId="60" borderId="17" applyNumberFormat="0">
      <protection locked="0"/>
    </xf>
    <xf numFmtId="0" fontId="39" fillId="15" borderId="18" applyBorder="0"/>
    <xf numFmtId="0" fontId="39" fillId="56" borderId="0"/>
    <xf numFmtId="0" fontId="39" fillId="56" borderId="0"/>
    <xf numFmtId="4" fontId="40" fillId="53" borderId="13" applyNumberFormat="0" applyProtection="0">
      <alignment vertical="center"/>
    </xf>
    <xf numFmtId="4" fontId="37" fillId="61" borderId="19" applyNumberFormat="0" applyProtection="0">
      <alignment vertical="center"/>
    </xf>
    <xf numFmtId="4" fontId="40" fillId="12" borderId="13" applyNumberFormat="0" applyProtection="0">
      <alignment horizontal="left" vertical="center" indent="1"/>
    </xf>
    <xf numFmtId="0" fontId="40" fillId="53" borderId="13" applyNumberFormat="0" applyProtection="0">
      <alignment horizontal="left" vertical="top" indent="1"/>
    </xf>
    <xf numFmtId="4" fontId="36" fillId="0" borderId="3" applyNumberFormat="0" applyProtection="0">
      <alignment horizontal="right" vertical="center"/>
    </xf>
    <xf numFmtId="4" fontId="36" fillId="0" borderId="20" applyNumberFormat="0" applyProtection="0">
      <alignment horizontal="right" vertical="center"/>
    </xf>
    <xf numFmtId="4" fontId="36" fillId="0" borderId="20" applyNumberFormat="0" applyProtection="0">
      <alignment horizontal="right" vertical="center"/>
    </xf>
    <xf numFmtId="4" fontId="36" fillId="0" borderId="20" applyNumberFormat="0" applyProtection="0">
      <alignment horizontal="right" vertical="center"/>
    </xf>
    <xf numFmtId="4" fontId="36" fillId="0" borderId="3" applyNumberFormat="0" applyProtection="0">
      <alignment horizontal="right" vertical="center"/>
    </xf>
    <xf numFmtId="4" fontId="36" fillId="0" borderId="20" applyNumberFormat="0" applyProtection="0">
      <alignment horizontal="right" vertical="center"/>
    </xf>
    <xf numFmtId="4" fontId="37" fillId="56" borderId="3" applyNumberFormat="0" applyProtection="0">
      <alignment horizontal="right" vertical="center"/>
    </xf>
    <xf numFmtId="4" fontId="36" fillId="23" borderId="3" applyNumberFormat="0" applyProtection="0">
      <alignment horizontal="left" vertical="center" indent="1"/>
    </xf>
    <xf numFmtId="4" fontId="36" fillId="56" borderId="16" applyNumberFormat="0" applyProtection="0">
      <alignment horizontal="left" vertical="center" indent="1"/>
    </xf>
    <xf numFmtId="4" fontId="36" fillId="56" borderId="16" applyNumberFormat="0" applyProtection="0">
      <alignment horizontal="left" vertical="center" indent="1"/>
    </xf>
    <xf numFmtId="4" fontId="36" fillId="56" borderId="16" applyNumberFormat="0" applyProtection="0">
      <alignment horizontal="left" vertical="center" indent="1"/>
    </xf>
    <xf numFmtId="4" fontId="36" fillId="23" borderId="3" applyNumberFormat="0" applyProtection="0">
      <alignment horizontal="left" vertical="center" indent="1"/>
    </xf>
    <xf numFmtId="4" fontId="36" fillId="56" borderId="16" applyNumberFormat="0" applyProtection="0">
      <alignment horizontal="left" vertical="center" indent="1"/>
    </xf>
    <xf numFmtId="0" fontId="40" fillId="3" borderId="13" applyNumberFormat="0" applyProtection="0">
      <alignment horizontal="left" vertical="top" indent="1"/>
    </xf>
    <xf numFmtId="0" fontId="40" fillId="3" borderId="13" applyNumberFormat="0" applyProtection="0">
      <alignment horizontal="left" vertical="top" indent="1"/>
    </xf>
    <xf numFmtId="4" fontId="41" fillId="62" borderId="15" applyNumberFormat="0" applyProtection="0">
      <alignment horizontal="left" vertical="center" indent="1"/>
    </xf>
    <xf numFmtId="0" fontId="36" fillId="63" borderId="19"/>
    <xf numFmtId="0" fontId="36" fillId="63" borderId="19"/>
    <xf numFmtId="0" fontId="36" fillId="63" borderId="19"/>
    <xf numFmtId="0" fontId="36" fillId="63" borderId="19"/>
    <xf numFmtId="0" fontId="36" fillId="63" borderId="19"/>
    <xf numFmtId="4" fontId="42" fillId="60" borderId="3" applyNumberFormat="0" applyProtection="0">
      <alignment horizontal="right" vertical="center"/>
    </xf>
    <xf numFmtId="0" fontId="11" fillId="8" borderId="0" applyNumberFormat="0" applyBorder="0" applyAlignment="0" applyProtection="0"/>
    <xf numFmtId="0" fontId="32" fillId="42" borderId="0" applyNumberFormat="0" applyBorder="0" applyAlignment="0" applyProtection="0"/>
    <xf numFmtId="0" fontId="27" fillId="0" borderId="0" applyNumberFormat="0" applyFill="0" applyBorder="0" applyAlignment="0" applyProtection="0"/>
    <xf numFmtId="0" fontId="48" fillId="0" borderId="0"/>
    <xf numFmtId="0" fontId="43"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48" fillId="0" borderId="0"/>
    <xf numFmtId="0" fontId="47" fillId="56" borderId="0"/>
    <xf numFmtId="0" fontId="36" fillId="56" borderId="0"/>
    <xf numFmtId="0" fontId="3" fillId="0" borderId="0"/>
    <xf numFmtId="0" fontId="44" fillId="0" borderId="0"/>
    <xf numFmtId="0" fontId="3" fillId="0" borderId="0"/>
    <xf numFmtId="0" fontId="3" fillId="0" borderId="0"/>
    <xf numFmtId="0" fontId="44" fillId="0" borderId="0"/>
    <xf numFmtId="0" fontId="3" fillId="0" borderId="0"/>
    <xf numFmtId="0" fontId="3" fillId="0" borderId="0"/>
    <xf numFmtId="0" fontId="48" fillId="0" borderId="0"/>
    <xf numFmtId="0" fontId="45" fillId="0" borderId="0"/>
    <xf numFmtId="0" fontId="3" fillId="0" borderId="0"/>
    <xf numFmtId="0" fontId="43" fillId="0" borderId="0"/>
    <xf numFmtId="0" fontId="36" fillId="56" borderId="0"/>
    <xf numFmtId="0" fontId="36" fillId="56"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3" fillId="0" borderId="0"/>
    <xf numFmtId="0" fontId="43"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5" fillId="0" borderId="0"/>
    <xf numFmtId="0" fontId="3" fillId="0" borderId="0"/>
    <xf numFmtId="0" fontId="36" fillId="56" borderId="0"/>
    <xf numFmtId="0" fontId="3" fillId="0" borderId="0"/>
    <xf numFmtId="0" fontId="19"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 fillId="0" borderId="0"/>
    <xf numFmtId="0" fontId="3" fillId="0" borderId="0"/>
    <xf numFmtId="0" fontId="36" fillId="56" borderId="0"/>
    <xf numFmtId="0" fontId="46" fillId="0" borderId="0"/>
    <xf numFmtId="0" fontId="43" fillId="0" borderId="0"/>
    <xf numFmtId="0" fontId="47" fillId="64" borderId="0"/>
    <xf numFmtId="0" fontId="36" fillId="64" borderId="0"/>
    <xf numFmtId="0" fontId="47" fillId="64" borderId="0"/>
    <xf numFmtId="0" fontId="36" fillId="64" borderId="0"/>
    <xf numFmtId="0" fontId="36" fillId="64"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3" fillId="0" borderId="0"/>
    <xf numFmtId="0" fontId="48" fillId="0" borderId="0"/>
    <xf numFmtId="0" fontId="48" fillId="0" borderId="0"/>
    <xf numFmtId="0" fontId="27" fillId="0" borderId="0" applyNumberFormat="0" applyFill="0" applyBorder="0" applyAlignment="0" applyProtection="0"/>
    <xf numFmtId="0" fontId="24" fillId="0" borderId="6" applyNumberFormat="0" applyFill="0" applyAlignment="0" applyProtection="0"/>
    <xf numFmtId="0" fontId="13" fillId="0" borderId="21" applyNumberFormat="0" applyFill="0" applyAlignment="0" applyProtection="0"/>
    <xf numFmtId="0" fontId="28" fillId="0" borderId="7" applyNumberFormat="0" applyFill="0" applyAlignment="0" applyProtection="0"/>
    <xf numFmtId="0" fontId="14" fillId="0" borderId="22" applyNumberFormat="0" applyFill="0" applyAlignment="0" applyProtection="0"/>
    <xf numFmtId="0" fontId="29" fillId="0" borderId="8" applyNumberFormat="0" applyFill="0" applyAlignment="0" applyProtection="0"/>
    <xf numFmtId="0" fontId="15" fillId="0" borderId="23" applyNumberFormat="0" applyFill="0" applyAlignment="0" applyProtection="0"/>
    <xf numFmtId="0" fontId="30" fillId="0" borderId="9" applyNumberFormat="0" applyFill="0" applyAlignment="0" applyProtection="0"/>
    <xf numFmtId="0" fontId="15" fillId="0" borderId="0" applyNumberFormat="0" applyFill="0" applyBorder="0" applyAlignment="0" applyProtection="0"/>
    <xf numFmtId="0" fontId="30" fillId="0" borderId="0" applyNumberFormat="0" applyFill="0" applyBorder="0" applyAlignment="0" applyProtection="0"/>
    <xf numFmtId="0" fontId="12" fillId="0" borderId="0" applyNumberFormat="0" applyFill="0" applyBorder="0" applyAlignment="0" applyProtection="0"/>
    <xf numFmtId="0" fontId="16" fillId="0" borderId="24" applyNumberFormat="0" applyFill="0" applyAlignment="0" applyProtection="0"/>
    <xf numFmtId="0" fontId="25" fillId="0" borderId="10" applyNumberFormat="0" applyFill="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165" fontId="20" fillId="0" borderId="0" applyFont="0" applyFill="0" applyBorder="0" applyAlignment="0" applyProtection="0"/>
    <xf numFmtId="44" fontId="3" fillId="0" borderId="0" applyFont="0" applyFill="0" applyBorder="0" applyAlignment="0" applyProtection="0"/>
    <xf numFmtId="165" fontId="20"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9" fillId="0" borderId="0" applyFont="0" applyFill="0" applyBorder="0" applyAlignment="0" applyProtection="0"/>
    <xf numFmtId="44" fontId="48" fillId="0" borderId="0" applyFont="0" applyFill="0" applyBorder="0" applyAlignment="0" applyProtection="0"/>
    <xf numFmtId="165" fontId="20" fillId="0" borderId="0" applyFont="0" applyFill="0" applyBorder="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8" fillId="65" borderId="4" applyNumberFormat="0" applyAlignment="0" applyProtection="0"/>
    <xf numFmtId="0" fontId="31" fillId="37" borderId="4" applyNumberFormat="0" applyAlignment="0" applyProtection="0"/>
    <xf numFmtId="0" fontId="19"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66"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0" fontId="1" fillId="77"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3" fontId="48" fillId="0" borderId="0" applyFont="0" applyFill="0" applyBorder="0" applyAlignment="0" applyProtection="0"/>
    <xf numFmtId="44" fontId="48" fillId="0" borderId="0" applyFont="0" applyFill="0" applyBorder="0" applyAlignment="0" applyProtection="0"/>
  </cellStyleXfs>
  <cellXfs count="122">
    <xf numFmtId="0" fontId="0" fillId="0" borderId="0" xfId="0"/>
    <xf numFmtId="0" fontId="52" fillId="0" borderId="0" xfId="0" applyFont="1"/>
    <xf numFmtId="0" fontId="52" fillId="0" borderId="0" xfId="0" applyFont="1" applyAlignment="1">
      <alignment vertical="top"/>
    </xf>
    <xf numFmtId="0" fontId="3" fillId="0" borderId="0" xfId="0" applyFont="1"/>
    <xf numFmtId="0" fontId="52" fillId="0" borderId="0" xfId="0" applyFont="1" applyAlignment="1">
      <alignment horizontal="center"/>
    </xf>
    <xf numFmtId="0" fontId="52" fillId="0" borderId="0" xfId="0" applyFont="1" applyAlignment="1">
      <alignment horizontal="right"/>
    </xf>
    <xf numFmtId="0" fontId="51" fillId="0" borderId="0" xfId="0" applyFont="1"/>
    <xf numFmtId="0" fontId="3" fillId="0" borderId="0" xfId="0" applyFont="1" applyAlignment="1">
      <alignment vertical="top"/>
    </xf>
    <xf numFmtId="0" fontId="3" fillId="0" borderId="0" xfId="0" applyFont="1" applyAlignment="1">
      <alignment horizontal="center"/>
    </xf>
    <xf numFmtId="0" fontId="3" fillId="0" borderId="0" xfId="0" applyFont="1" applyAlignment="1">
      <alignment horizontal="right"/>
    </xf>
    <xf numFmtId="0" fontId="52" fillId="0" borderId="0" xfId="0" applyFont="1" applyAlignment="1">
      <alignment horizontal="left"/>
    </xf>
    <xf numFmtId="0" fontId="3" fillId="0" borderId="0" xfId="0" applyFont="1" applyAlignment="1">
      <alignment horizontal="left"/>
    </xf>
    <xf numFmtId="0" fontId="0" fillId="0" borderId="0" xfId="0" applyAlignment="1">
      <alignment horizontal="right"/>
    </xf>
    <xf numFmtId="0" fontId="55" fillId="0" borderId="0" xfId="0" applyFont="1"/>
    <xf numFmtId="0" fontId="59" fillId="0" borderId="26" xfId="0" applyFont="1" applyBorder="1"/>
    <xf numFmtId="0" fontId="59" fillId="0" borderId="26" xfId="0" applyFont="1" applyBorder="1" applyAlignment="1">
      <alignment horizontal="right"/>
    </xf>
    <xf numFmtId="0" fontId="59" fillId="0" borderId="27" xfId="0" applyFont="1" applyBorder="1"/>
    <xf numFmtId="0" fontId="59" fillId="0" borderId="27" xfId="0" applyFont="1" applyBorder="1" applyAlignment="1">
      <alignment horizontal="right"/>
    </xf>
    <xf numFmtId="0" fontId="60" fillId="0" borderId="0" xfId="0" applyFont="1"/>
    <xf numFmtId="0" fontId="61" fillId="0" borderId="25" xfId="0" applyFont="1" applyBorder="1"/>
    <xf numFmtId="0" fontId="61" fillId="0" borderId="25" xfId="0" applyFont="1" applyBorder="1" applyAlignment="1">
      <alignment horizontal="right"/>
    </xf>
    <xf numFmtId="0" fontId="61" fillId="0" borderId="25" xfId="0" applyFont="1" applyBorder="1" applyAlignment="1">
      <alignment horizontal="right" wrapText="1"/>
    </xf>
    <xf numFmtId="4" fontId="59" fillId="0" borderId="26" xfId="0" applyNumberFormat="1" applyFont="1" applyBorder="1"/>
    <xf numFmtId="4" fontId="59" fillId="0" borderId="27" xfId="0" applyNumberFormat="1" applyFont="1" applyBorder="1"/>
    <xf numFmtId="0" fontId="61" fillId="0" borderId="25" xfId="0" applyFont="1" applyBorder="1" applyAlignment="1">
      <alignment horizontal="center" wrapText="1"/>
    </xf>
    <xf numFmtId="0" fontId="59" fillId="0" borderId="27" xfId="0" applyFont="1" applyBorder="1" applyAlignment="1">
      <alignment horizontal="center"/>
    </xf>
    <xf numFmtId="0" fontId="52" fillId="0" borderId="0" xfId="0" applyFont="1" applyAlignment="1">
      <alignment horizontal="center" vertical="top"/>
    </xf>
    <xf numFmtId="0" fontId="3" fillId="0" borderId="0" xfId="0" applyFont="1" applyAlignment="1">
      <alignment horizontal="center" vertical="top"/>
    </xf>
    <xf numFmtId="0" fontId="61" fillId="0" borderId="25" xfId="0" applyFont="1" applyBorder="1" applyAlignment="1">
      <alignment horizontal="left"/>
    </xf>
    <xf numFmtId="0" fontId="58" fillId="0" borderId="0" xfId="0" applyFont="1"/>
    <xf numFmtId="0" fontId="63" fillId="0" borderId="0" xfId="0" applyFont="1"/>
    <xf numFmtId="0" fontId="61" fillId="0" borderId="25" xfId="0" applyFont="1" applyBorder="1" applyAlignment="1">
      <alignment horizontal="left" wrapText="1"/>
    </xf>
    <xf numFmtId="0" fontId="57" fillId="0" borderId="0" xfId="0" applyFont="1" applyAlignment="1">
      <alignment horizontal="left"/>
    </xf>
    <xf numFmtId="0" fontId="59" fillId="0" borderId="0" xfId="0" applyFont="1"/>
    <xf numFmtId="0" fontId="59" fillId="0" borderId="0" xfId="0" applyFont="1" applyAlignment="1">
      <alignment horizontal="center"/>
    </xf>
    <xf numFmtId="4" fontId="59" fillId="0" borderId="0" xfId="0" applyNumberFormat="1" applyFont="1"/>
    <xf numFmtId="0" fontId="36" fillId="0" borderId="0" xfId="0" applyFont="1"/>
    <xf numFmtId="0" fontId="52" fillId="85" borderId="0" xfId="0" applyFont="1" applyFill="1" applyAlignment="1">
      <alignment horizontal="left"/>
    </xf>
    <xf numFmtId="0" fontId="52" fillId="84" borderId="0" xfId="0" applyFont="1" applyFill="1"/>
    <xf numFmtId="0" fontId="57" fillId="0" borderId="0" xfId="0" applyFont="1" applyAlignment="1">
      <alignment horizontal="right"/>
    </xf>
    <xf numFmtId="0" fontId="52" fillId="0" borderId="0" xfId="0" applyFont="1" applyAlignment="1">
      <alignment horizontal="right" vertical="top"/>
    </xf>
    <xf numFmtId="0" fontId="3" fillId="0" borderId="0" xfId="0" applyFont="1" applyAlignment="1">
      <alignment horizontal="right" vertical="top"/>
    </xf>
    <xf numFmtId="3" fontId="59" fillId="0" borderId="0" xfId="0" applyNumberFormat="1" applyFont="1" applyAlignment="1">
      <alignment horizontal="center"/>
    </xf>
    <xf numFmtId="0" fontId="59" fillId="0" borderId="0" xfId="0" applyFont="1" applyAlignment="1">
      <alignment horizontal="right"/>
    </xf>
    <xf numFmtId="3" fontId="59" fillId="0" borderId="0" xfId="0" applyNumberFormat="1" applyFont="1" applyAlignment="1">
      <alignment horizontal="right"/>
    </xf>
    <xf numFmtId="0" fontId="0" fillId="0" borderId="0" xfId="0" applyAlignment="1">
      <alignment horizontal="left"/>
    </xf>
    <xf numFmtId="0" fontId="36" fillId="0" borderId="0" xfId="0" applyFont="1" applyAlignment="1">
      <alignment vertical="top"/>
    </xf>
    <xf numFmtId="0" fontId="36" fillId="0" borderId="0" xfId="0" applyFont="1" applyAlignment="1">
      <alignment horizontal="center" vertical="top"/>
    </xf>
    <xf numFmtId="0" fontId="36" fillId="0" borderId="0" xfId="0" applyFont="1" applyAlignment="1">
      <alignment horizontal="right" vertical="top"/>
    </xf>
    <xf numFmtId="0" fontId="59" fillId="0" borderId="27" xfId="0" applyFont="1" applyBorder="1" applyAlignment="1">
      <alignment horizontal="left"/>
    </xf>
    <xf numFmtId="0" fontId="51" fillId="0" borderId="0" xfId="0" applyFont="1" applyAlignment="1">
      <alignment horizontal="left"/>
    </xf>
    <xf numFmtId="0" fontId="57" fillId="85" borderId="0" xfId="0" applyFont="1" applyFill="1" applyAlignment="1">
      <alignment horizontal="left"/>
    </xf>
    <xf numFmtId="0" fontId="54" fillId="85" borderId="0" xfId="0" applyFont="1" applyFill="1" applyAlignment="1">
      <alignment horizontal="left"/>
    </xf>
    <xf numFmtId="0" fontId="59" fillId="0" borderId="26" xfId="0" applyFont="1" applyBorder="1" applyAlignment="1">
      <alignment horizontal="center"/>
    </xf>
    <xf numFmtId="0" fontId="64" fillId="85" borderId="0" xfId="0" applyFont="1" applyFill="1" applyAlignment="1">
      <alignment horizontal="left"/>
    </xf>
    <xf numFmtId="0" fontId="64" fillId="85" borderId="0" xfId="0" applyFont="1" applyFill="1" applyAlignment="1">
      <alignment horizontal="center"/>
    </xf>
    <xf numFmtId="0" fontId="64" fillId="85" borderId="0" xfId="0" applyFont="1" applyFill="1" applyAlignment="1">
      <alignment horizontal="center" wrapText="1"/>
    </xf>
    <xf numFmtId="0" fontId="64" fillId="85" borderId="0" xfId="0" applyFont="1" applyFill="1" applyAlignment="1">
      <alignment horizontal="right" wrapText="1"/>
    </xf>
    <xf numFmtId="0" fontId="59" fillId="0" borderId="26" xfId="0" applyFont="1" applyBorder="1" applyAlignment="1">
      <alignment horizontal="left"/>
    </xf>
    <xf numFmtId="0" fontId="0" fillId="0" borderId="0" xfId="0" applyAlignment="1">
      <alignment horizontal="left" vertical="top"/>
    </xf>
    <xf numFmtId="0" fontId="3" fillId="0" borderId="0" xfId="0" applyFont="1" applyAlignment="1">
      <alignment horizontal="left" vertical="top" wrapText="1"/>
    </xf>
    <xf numFmtId="0" fontId="58" fillId="0" borderId="0" xfId="0" applyFont="1" applyAlignment="1">
      <alignment horizontal="left" vertical="top" wrapText="1"/>
    </xf>
    <xf numFmtId="0" fontId="55" fillId="0" borderId="0" xfId="0" applyFont="1" applyAlignment="1">
      <alignment horizontal="left" vertical="top" wrapText="1"/>
    </xf>
    <xf numFmtId="3" fontId="59" fillId="0" borderId="26" xfId="0" applyNumberFormat="1" applyFont="1" applyBorder="1"/>
    <xf numFmtId="3" fontId="59" fillId="0" borderId="27" xfId="0" applyNumberFormat="1" applyFont="1" applyBorder="1"/>
    <xf numFmtId="0" fontId="59" fillId="0" borderId="26" xfId="0" quotePrefix="1" applyFont="1" applyBorder="1" applyAlignment="1">
      <alignment horizontal="center"/>
    </xf>
    <xf numFmtId="0" fontId="59" fillId="0" borderId="27" xfId="0" quotePrefix="1" applyFont="1" applyBorder="1" applyAlignment="1">
      <alignment horizontal="center"/>
    </xf>
    <xf numFmtId="166" fontId="59" fillId="0" borderId="0" xfId="4615" applyNumberFormat="1" applyFont="1" applyFill="1" applyBorder="1"/>
    <xf numFmtId="166" fontId="59" fillId="0" borderId="27" xfId="4615" applyNumberFormat="1" applyFont="1" applyFill="1" applyBorder="1"/>
    <xf numFmtId="3" fontId="59" fillId="0" borderId="26" xfId="0" applyNumberFormat="1" applyFont="1" applyBorder="1" applyAlignment="1">
      <alignment horizontal="center"/>
    </xf>
    <xf numFmtId="3" fontId="59" fillId="0" borderId="26" xfId="0" applyNumberFormat="1" applyFont="1" applyBorder="1" applyAlignment="1">
      <alignment horizontal="right"/>
    </xf>
    <xf numFmtId="3" fontId="59" fillId="0" borderId="27" xfId="0" applyNumberFormat="1" applyFont="1" applyBorder="1" applyAlignment="1">
      <alignment horizontal="center"/>
    </xf>
    <xf numFmtId="3" fontId="59" fillId="0" borderId="27" xfId="0" applyNumberFormat="1" applyFont="1" applyBorder="1" applyAlignment="1">
      <alignment horizontal="right"/>
    </xf>
    <xf numFmtId="0" fontId="56" fillId="0" borderId="0" xfId="0" applyFont="1"/>
    <xf numFmtId="0" fontId="59" fillId="0" borderId="28" xfId="0" applyFont="1" applyBorder="1"/>
    <xf numFmtId="0" fontId="59" fillId="0" borderId="28" xfId="0" applyFont="1" applyBorder="1" applyAlignment="1">
      <alignment horizontal="left"/>
    </xf>
    <xf numFmtId="0" fontId="59" fillId="0" borderId="0" xfId="0" applyFont="1" applyAlignment="1">
      <alignment horizontal="left"/>
    </xf>
    <xf numFmtId="0" fontId="59" fillId="0" borderId="27" xfId="0" applyFont="1" applyFill="1" applyBorder="1"/>
    <xf numFmtId="0" fontId="59" fillId="0" borderId="27" xfId="0" applyFont="1" applyFill="1" applyBorder="1" applyAlignment="1">
      <alignment horizontal="center"/>
    </xf>
    <xf numFmtId="4" fontId="59" fillId="0" borderId="27" xfId="0" applyNumberFormat="1" applyFont="1" applyFill="1" applyBorder="1"/>
    <xf numFmtId="3" fontId="59" fillId="0" borderId="27" xfId="0" applyNumberFormat="1" applyFont="1" applyFill="1" applyBorder="1" applyAlignment="1">
      <alignment horizontal="center"/>
    </xf>
    <xf numFmtId="0" fontId="59" fillId="0" borderId="27" xfId="0" applyFont="1" applyFill="1" applyBorder="1" applyAlignment="1">
      <alignment horizontal="right"/>
    </xf>
    <xf numFmtId="3" fontId="59" fillId="0" borderId="27" xfId="0" applyNumberFormat="1" applyFont="1" applyFill="1" applyBorder="1" applyAlignment="1">
      <alignment horizontal="right"/>
    </xf>
    <xf numFmtId="0" fontId="59" fillId="0" borderId="27" xfId="0" quotePrefix="1" applyFont="1" applyFill="1" applyBorder="1" applyAlignment="1">
      <alignment horizontal="center"/>
    </xf>
    <xf numFmtId="0" fontId="3" fillId="0" borderId="0" xfId="0" applyFont="1" applyAlignment="1">
      <alignment horizontal="left" vertical="top" wrapText="1"/>
    </xf>
    <xf numFmtId="0" fontId="57" fillId="0" borderId="0" xfId="0" applyFont="1" applyAlignment="1">
      <alignment horizontal="left"/>
    </xf>
    <xf numFmtId="4" fontId="59" fillId="0" borderId="26" xfId="0" applyNumberFormat="1" applyFont="1" applyBorder="1" applyAlignment="1">
      <alignment horizontal="left"/>
    </xf>
    <xf numFmtId="4" fontId="59" fillId="0" borderId="27" xfId="0" applyNumberFormat="1" applyFont="1" applyBorder="1" applyAlignment="1">
      <alignment horizontal="left"/>
    </xf>
    <xf numFmtId="4" fontId="59" fillId="0" borderId="27" xfId="0" applyNumberFormat="1" applyFont="1" applyFill="1" applyBorder="1" applyAlignment="1">
      <alignment horizontal="left"/>
    </xf>
    <xf numFmtId="4" fontId="59" fillId="0" borderId="0" xfId="0" applyNumberFormat="1" applyFont="1" applyAlignment="1">
      <alignment horizontal="left"/>
    </xf>
    <xf numFmtId="0" fontId="52" fillId="0" borderId="0" xfId="0" applyFont="1" applyAlignment="1">
      <alignment horizontal="left" vertical="top"/>
    </xf>
    <xf numFmtId="0" fontId="36" fillId="0" borderId="0" xfId="0" applyFont="1" applyAlignment="1">
      <alignment horizontal="left" vertical="top"/>
    </xf>
    <xf numFmtId="0" fontId="3" fillId="0" borderId="0" xfId="0" applyFont="1" applyAlignment="1">
      <alignment horizontal="left" vertical="top"/>
    </xf>
    <xf numFmtId="44" fontId="59" fillId="0" borderId="26" xfId="4616" applyFont="1" applyBorder="1"/>
    <xf numFmtId="44" fontId="59" fillId="0" borderId="27" xfId="4616" applyFont="1" applyBorder="1"/>
    <xf numFmtId="44" fontId="59" fillId="0" borderId="27" xfId="4616" applyFont="1" applyFill="1" applyBorder="1"/>
    <xf numFmtId="44" fontId="61" fillId="0" borderId="25" xfId="4616" applyFont="1" applyBorder="1" applyAlignment="1">
      <alignment horizontal="right" wrapText="1"/>
    </xf>
    <xf numFmtId="44" fontId="52" fillId="0" borderId="0" xfId="4616" applyFont="1" applyAlignment="1">
      <alignment horizontal="right"/>
    </xf>
    <xf numFmtId="44" fontId="3" fillId="0" borderId="0" xfId="4616" applyFont="1" applyAlignment="1">
      <alignment horizontal="right"/>
    </xf>
    <xf numFmtId="44" fontId="57" fillId="0" borderId="0" xfId="4616" applyFont="1" applyAlignment="1">
      <alignment horizontal="left"/>
    </xf>
    <xf numFmtId="44" fontId="59" fillId="0" borderId="0" xfId="4616" applyFont="1"/>
    <xf numFmtId="44" fontId="52" fillId="0" borderId="0" xfId="4616" applyFont="1" applyAlignment="1">
      <alignment vertical="top"/>
    </xf>
    <xf numFmtId="44" fontId="36" fillId="0" borderId="0" xfId="4616" applyFont="1" applyAlignment="1">
      <alignment vertical="top"/>
    </xf>
    <xf numFmtId="44" fontId="3" fillId="0" borderId="0" xfId="4616" applyFont="1" applyAlignment="1">
      <alignment vertical="top"/>
    </xf>
    <xf numFmtId="44" fontId="3" fillId="0" borderId="0" xfId="4616" applyFont="1" applyAlignment="1">
      <alignment horizontal="left" vertical="top" wrapText="1"/>
    </xf>
    <xf numFmtId="0" fontId="57" fillId="0" borderId="0" xfId="0" applyFont="1" applyAlignment="1">
      <alignment horizontal="left"/>
    </xf>
    <xf numFmtId="0" fontId="57" fillId="85" borderId="0" xfId="0" applyFont="1" applyFill="1" applyAlignment="1">
      <alignment horizontal="left"/>
    </xf>
    <xf numFmtId="0" fontId="53" fillId="0" borderId="0" xfId="0" applyFont="1"/>
    <xf numFmtId="0" fontId="52" fillId="0" borderId="0" xfId="0" applyFont="1" applyFill="1"/>
    <xf numFmtId="0" fontId="3" fillId="0" borderId="0" xfId="0" applyFont="1" applyFill="1"/>
    <xf numFmtId="0" fontId="52" fillId="0" borderId="0" xfId="0" applyFont="1" applyFill="1" applyAlignment="1">
      <alignment horizontal="left"/>
    </xf>
    <xf numFmtId="0" fontId="52" fillId="84" borderId="0" xfId="0" applyFont="1" applyFill="1" applyAlignment="1">
      <alignment horizontal="left"/>
    </xf>
    <xf numFmtId="0" fontId="61" fillId="0" borderId="0" xfId="0" applyFont="1" applyAlignment="1"/>
    <xf numFmtId="0" fontId="0" fillId="0" borderId="0" xfId="0" applyAlignment="1"/>
    <xf numFmtId="44" fontId="0" fillId="0" borderId="0" xfId="0" applyNumberFormat="1"/>
    <xf numFmtId="0" fontId="59" fillId="84" borderId="27" xfId="0" applyFont="1" applyFill="1" applyBorder="1"/>
    <xf numFmtId="4" fontId="59" fillId="84" borderId="27" xfId="0" applyNumberFormat="1" applyFont="1" applyFill="1" applyBorder="1"/>
    <xf numFmtId="44" fontId="59" fillId="84" borderId="27" xfId="4616" applyFont="1" applyFill="1" applyBorder="1"/>
    <xf numFmtId="0" fontId="55" fillId="0" borderId="0" xfId="0" applyFont="1" applyAlignment="1">
      <alignment horizontal="left" vertical="top" wrapText="1"/>
    </xf>
    <xf numFmtId="0" fontId="0" fillId="0" borderId="0" xfId="0" applyAlignment="1">
      <alignment horizontal="left" vertical="top" wrapText="1"/>
    </xf>
    <xf numFmtId="0" fontId="58" fillId="0" borderId="0" xfId="0" applyFont="1" applyAlignment="1">
      <alignment horizontal="left" vertical="top" wrapText="1"/>
    </xf>
    <xf numFmtId="0" fontId="0" fillId="0" borderId="0" xfId="0" applyAlignment="1">
      <alignment wrapText="1"/>
    </xf>
  </cellXfs>
  <cellStyles count="461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Akzent1 2" xfId="7" xr:uid="{00000000-0005-0000-0000-000006000000}"/>
    <cellStyle name="20% - Akzent1 3" xfId="8" xr:uid="{00000000-0005-0000-0000-000007000000}"/>
    <cellStyle name="20% - Akzent1 3 10" xfId="9" xr:uid="{00000000-0005-0000-0000-000008000000}"/>
    <cellStyle name="20% - Akzent1 3 10 2" xfId="10" xr:uid="{00000000-0005-0000-0000-000009000000}"/>
    <cellStyle name="20% - Akzent1 3 10 3" xfId="3557" xr:uid="{00000000-0005-0000-0000-00000A000000}"/>
    <cellStyle name="20% - Akzent1 3 11" xfId="11" xr:uid="{00000000-0005-0000-0000-00000B000000}"/>
    <cellStyle name="20% - Akzent1 3 11 2" xfId="12" xr:uid="{00000000-0005-0000-0000-00000C000000}"/>
    <cellStyle name="20% - Akzent1 3 11 3" xfId="3912" xr:uid="{00000000-0005-0000-0000-00000D000000}"/>
    <cellStyle name="20% - Akzent1 3 12" xfId="13" xr:uid="{00000000-0005-0000-0000-00000E000000}"/>
    <cellStyle name="20% - Akzent1 3 12 2" xfId="14" xr:uid="{00000000-0005-0000-0000-00000F000000}"/>
    <cellStyle name="20% - Akzent1 3 12 3" xfId="4267" xr:uid="{00000000-0005-0000-0000-000010000000}"/>
    <cellStyle name="20% - Akzent1 3 13" xfId="15" xr:uid="{00000000-0005-0000-0000-000011000000}"/>
    <cellStyle name="20% - Akzent1 3 14" xfId="3202" xr:uid="{00000000-0005-0000-0000-000012000000}"/>
    <cellStyle name="20% - Akzent1 3 2" xfId="16" xr:uid="{00000000-0005-0000-0000-000013000000}"/>
    <cellStyle name="20% - Akzent1 3 2 2" xfId="17" xr:uid="{00000000-0005-0000-0000-000014000000}"/>
    <cellStyle name="20% - Akzent1 3 2 2 2" xfId="18" xr:uid="{00000000-0005-0000-0000-000015000000}"/>
    <cellStyle name="20% - Akzent1 3 2 2 2 2" xfId="19" xr:uid="{00000000-0005-0000-0000-000016000000}"/>
    <cellStyle name="20% - Akzent1 3 2 2 2 3" xfId="3586" xr:uid="{00000000-0005-0000-0000-000017000000}"/>
    <cellStyle name="20% - Akzent1 3 2 2 3" xfId="20" xr:uid="{00000000-0005-0000-0000-000018000000}"/>
    <cellStyle name="20% - Akzent1 3 2 2 3 2" xfId="21" xr:uid="{00000000-0005-0000-0000-000019000000}"/>
    <cellStyle name="20% - Akzent1 3 2 2 3 3" xfId="3941" xr:uid="{00000000-0005-0000-0000-00001A000000}"/>
    <cellStyle name="20% - Akzent1 3 2 2 4" xfId="22" xr:uid="{00000000-0005-0000-0000-00001B000000}"/>
    <cellStyle name="20% - Akzent1 3 2 2 4 2" xfId="23" xr:uid="{00000000-0005-0000-0000-00001C000000}"/>
    <cellStyle name="20% - Akzent1 3 2 2 4 3" xfId="4296" xr:uid="{00000000-0005-0000-0000-00001D000000}"/>
    <cellStyle name="20% - Akzent1 3 2 2 5" xfId="24" xr:uid="{00000000-0005-0000-0000-00001E000000}"/>
    <cellStyle name="20% - Akzent1 3 2 2 6" xfId="3231" xr:uid="{00000000-0005-0000-0000-00001F000000}"/>
    <cellStyle name="20% - Akzent1 3 2 3" xfId="25" xr:uid="{00000000-0005-0000-0000-000020000000}"/>
    <cellStyle name="20% - Akzent1 3 2 3 2" xfId="26" xr:uid="{00000000-0005-0000-0000-000021000000}"/>
    <cellStyle name="20% - Akzent1 3 2 3 3" xfId="3585" xr:uid="{00000000-0005-0000-0000-000022000000}"/>
    <cellStyle name="20% - Akzent1 3 2 4" xfId="27" xr:uid="{00000000-0005-0000-0000-000023000000}"/>
    <cellStyle name="20% - Akzent1 3 2 4 2" xfId="28" xr:uid="{00000000-0005-0000-0000-000024000000}"/>
    <cellStyle name="20% - Akzent1 3 2 4 3" xfId="3940" xr:uid="{00000000-0005-0000-0000-000025000000}"/>
    <cellStyle name="20% - Akzent1 3 2 5" xfId="29" xr:uid="{00000000-0005-0000-0000-000026000000}"/>
    <cellStyle name="20% - Akzent1 3 2 5 2" xfId="30" xr:uid="{00000000-0005-0000-0000-000027000000}"/>
    <cellStyle name="20% - Akzent1 3 2 5 3" xfId="4295" xr:uid="{00000000-0005-0000-0000-000028000000}"/>
    <cellStyle name="20% - Akzent1 3 2 6" xfId="31" xr:uid="{00000000-0005-0000-0000-000029000000}"/>
    <cellStyle name="20% - Akzent1 3 2 7" xfId="3230" xr:uid="{00000000-0005-0000-0000-00002A000000}"/>
    <cellStyle name="20% - Akzent1 3 3" xfId="32" xr:uid="{00000000-0005-0000-0000-00002B000000}"/>
    <cellStyle name="20% - Akzent1 3 3 2" xfId="33" xr:uid="{00000000-0005-0000-0000-00002C000000}"/>
    <cellStyle name="20% - Akzent1 3 3 2 2" xfId="34" xr:uid="{00000000-0005-0000-0000-00002D000000}"/>
    <cellStyle name="20% - Akzent1 3 3 2 2 2" xfId="35" xr:uid="{00000000-0005-0000-0000-00002E000000}"/>
    <cellStyle name="20% - Akzent1 3 3 2 2 3" xfId="3588" xr:uid="{00000000-0005-0000-0000-00002F000000}"/>
    <cellStyle name="20% - Akzent1 3 3 2 3" xfId="36" xr:uid="{00000000-0005-0000-0000-000030000000}"/>
    <cellStyle name="20% - Akzent1 3 3 2 3 2" xfId="37" xr:uid="{00000000-0005-0000-0000-000031000000}"/>
    <cellStyle name="20% - Akzent1 3 3 2 3 3" xfId="3943" xr:uid="{00000000-0005-0000-0000-000032000000}"/>
    <cellStyle name="20% - Akzent1 3 3 2 4" xfId="38" xr:uid="{00000000-0005-0000-0000-000033000000}"/>
    <cellStyle name="20% - Akzent1 3 3 2 4 2" xfId="39" xr:uid="{00000000-0005-0000-0000-000034000000}"/>
    <cellStyle name="20% - Akzent1 3 3 2 4 3" xfId="4298" xr:uid="{00000000-0005-0000-0000-000035000000}"/>
    <cellStyle name="20% - Akzent1 3 3 2 5" xfId="40" xr:uid="{00000000-0005-0000-0000-000036000000}"/>
    <cellStyle name="20% - Akzent1 3 3 2 6" xfId="3233" xr:uid="{00000000-0005-0000-0000-000037000000}"/>
    <cellStyle name="20% - Akzent1 3 3 3" xfId="41" xr:uid="{00000000-0005-0000-0000-000038000000}"/>
    <cellStyle name="20% - Akzent1 3 3 3 2" xfId="42" xr:uid="{00000000-0005-0000-0000-000039000000}"/>
    <cellStyle name="20% - Akzent1 3 3 3 3" xfId="3587" xr:uid="{00000000-0005-0000-0000-00003A000000}"/>
    <cellStyle name="20% - Akzent1 3 3 4" xfId="43" xr:uid="{00000000-0005-0000-0000-00003B000000}"/>
    <cellStyle name="20% - Akzent1 3 3 4 2" xfId="44" xr:uid="{00000000-0005-0000-0000-00003C000000}"/>
    <cellStyle name="20% - Akzent1 3 3 4 3" xfId="3942" xr:uid="{00000000-0005-0000-0000-00003D000000}"/>
    <cellStyle name="20% - Akzent1 3 3 5" xfId="45" xr:uid="{00000000-0005-0000-0000-00003E000000}"/>
    <cellStyle name="20% - Akzent1 3 3 5 2" xfId="46" xr:uid="{00000000-0005-0000-0000-00003F000000}"/>
    <cellStyle name="20% - Akzent1 3 3 5 3" xfId="4297" xr:uid="{00000000-0005-0000-0000-000040000000}"/>
    <cellStyle name="20% - Akzent1 3 3 6" xfId="47" xr:uid="{00000000-0005-0000-0000-000041000000}"/>
    <cellStyle name="20% - Akzent1 3 3 7" xfId="3232" xr:uid="{00000000-0005-0000-0000-000042000000}"/>
    <cellStyle name="20% - Akzent1 3 4" xfId="48" xr:uid="{00000000-0005-0000-0000-000043000000}"/>
    <cellStyle name="20% - Akzent1 3 4 2" xfId="49" xr:uid="{00000000-0005-0000-0000-000044000000}"/>
    <cellStyle name="20% - Akzent1 3 4 2 2" xfId="50" xr:uid="{00000000-0005-0000-0000-000045000000}"/>
    <cellStyle name="20% - Akzent1 3 4 2 2 2" xfId="51" xr:uid="{00000000-0005-0000-0000-000046000000}"/>
    <cellStyle name="20% - Akzent1 3 4 2 2 3" xfId="3590" xr:uid="{00000000-0005-0000-0000-000047000000}"/>
    <cellStyle name="20% - Akzent1 3 4 2 3" xfId="52" xr:uid="{00000000-0005-0000-0000-000048000000}"/>
    <cellStyle name="20% - Akzent1 3 4 2 3 2" xfId="53" xr:uid="{00000000-0005-0000-0000-000049000000}"/>
    <cellStyle name="20% - Akzent1 3 4 2 3 3" xfId="3945" xr:uid="{00000000-0005-0000-0000-00004A000000}"/>
    <cellStyle name="20% - Akzent1 3 4 2 4" xfId="54" xr:uid="{00000000-0005-0000-0000-00004B000000}"/>
    <cellStyle name="20% - Akzent1 3 4 2 4 2" xfId="55" xr:uid="{00000000-0005-0000-0000-00004C000000}"/>
    <cellStyle name="20% - Akzent1 3 4 2 4 3" xfId="4300" xr:uid="{00000000-0005-0000-0000-00004D000000}"/>
    <cellStyle name="20% - Akzent1 3 4 2 5" xfId="56" xr:uid="{00000000-0005-0000-0000-00004E000000}"/>
    <cellStyle name="20% - Akzent1 3 4 2 6" xfId="3235" xr:uid="{00000000-0005-0000-0000-00004F000000}"/>
    <cellStyle name="20% - Akzent1 3 4 3" xfId="57" xr:uid="{00000000-0005-0000-0000-000050000000}"/>
    <cellStyle name="20% - Akzent1 3 4 3 2" xfId="58" xr:uid="{00000000-0005-0000-0000-000051000000}"/>
    <cellStyle name="20% - Akzent1 3 4 3 3" xfId="3589" xr:uid="{00000000-0005-0000-0000-000052000000}"/>
    <cellStyle name="20% - Akzent1 3 4 4" xfId="59" xr:uid="{00000000-0005-0000-0000-000053000000}"/>
    <cellStyle name="20% - Akzent1 3 4 4 2" xfId="60" xr:uid="{00000000-0005-0000-0000-000054000000}"/>
    <cellStyle name="20% - Akzent1 3 4 4 3" xfId="3944" xr:uid="{00000000-0005-0000-0000-000055000000}"/>
    <cellStyle name="20% - Akzent1 3 4 5" xfId="61" xr:uid="{00000000-0005-0000-0000-000056000000}"/>
    <cellStyle name="20% - Akzent1 3 4 5 2" xfId="62" xr:uid="{00000000-0005-0000-0000-000057000000}"/>
    <cellStyle name="20% - Akzent1 3 4 5 3" xfId="4299" xr:uid="{00000000-0005-0000-0000-000058000000}"/>
    <cellStyle name="20% - Akzent1 3 4 6" xfId="63" xr:uid="{00000000-0005-0000-0000-000059000000}"/>
    <cellStyle name="20% - Akzent1 3 4 7" xfId="3234" xr:uid="{00000000-0005-0000-0000-00005A000000}"/>
    <cellStyle name="20% - Akzent1 3 5" xfId="64" xr:uid="{00000000-0005-0000-0000-00005B000000}"/>
    <cellStyle name="20% - Akzent1 3 5 2" xfId="65" xr:uid="{00000000-0005-0000-0000-00005C000000}"/>
    <cellStyle name="20% - Akzent1 3 5 2 2" xfId="66" xr:uid="{00000000-0005-0000-0000-00005D000000}"/>
    <cellStyle name="20% - Akzent1 3 5 2 2 2" xfId="67" xr:uid="{00000000-0005-0000-0000-00005E000000}"/>
    <cellStyle name="20% - Akzent1 3 5 2 2 3" xfId="3592" xr:uid="{00000000-0005-0000-0000-00005F000000}"/>
    <cellStyle name="20% - Akzent1 3 5 2 3" xfId="68" xr:uid="{00000000-0005-0000-0000-000060000000}"/>
    <cellStyle name="20% - Akzent1 3 5 2 3 2" xfId="69" xr:uid="{00000000-0005-0000-0000-000061000000}"/>
    <cellStyle name="20% - Akzent1 3 5 2 3 3" xfId="3947" xr:uid="{00000000-0005-0000-0000-000062000000}"/>
    <cellStyle name="20% - Akzent1 3 5 2 4" xfId="70" xr:uid="{00000000-0005-0000-0000-000063000000}"/>
    <cellStyle name="20% - Akzent1 3 5 2 4 2" xfId="71" xr:uid="{00000000-0005-0000-0000-000064000000}"/>
    <cellStyle name="20% - Akzent1 3 5 2 4 3" xfId="4302" xr:uid="{00000000-0005-0000-0000-000065000000}"/>
    <cellStyle name="20% - Akzent1 3 5 2 5" xfId="72" xr:uid="{00000000-0005-0000-0000-000066000000}"/>
    <cellStyle name="20% - Akzent1 3 5 2 6" xfId="3237" xr:uid="{00000000-0005-0000-0000-000067000000}"/>
    <cellStyle name="20% - Akzent1 3 5 3" xfId="73" xr:uid="{00000000-0005-0000-0000-000068000000}"/>
    <cellStyle name="20% - Akzent1 3 5 3 2" xfId="74" xr:uid="{00000000-0005-0000-0000-000069000000}"/>
    <cellStyle name="20% - Akzent1 3 5 3 3" xfId="3591" xr:uid="{00000000-0005-0000-0000-00006A000000}"/>
    <cellStyle name="20% - Akzent1 3 5 4" xfId="75" xr:uid="{00000000-0005-0000-0000-00006B000000}"/>
    <cellStyle name="20% - Akzent1 3 5 4 2" xfId="76" xr:uid="{00000000-0005-0000-0000-00006C000000}"/>
    <cellStyle name="20% - Akzent1 3 5 4 3" xfId="3946" xr:uid="{00000000-0005-0000-0000-00006D000000}"/>
    <cellStyle name="20% - Akzent1 3 5 5" xfId="77" xr:uid="{00000000-0005-0000-0000-00006E000000}"/>
    <cellStyle name="20% - Akzent1 3 5 5 2" xfId="78" xr:uid="{00000000-0005-0000-0000-00006F000000}"/>
    <cellStyle name="20% - Akzent1 3 5 5 3" xfId="4301" xr:uid="{00000000-0005-0000-0000-000070000000}"/>
    <cellStyle name="20% - Akzent1 3 5 6" xfId="79" xr:uid="{00000000-0005-0000-0000-000071000000}"/>
    <cellStyle name="20% - Akzent1 3 5 7" xfId="3236" xr:uid="{00000000-0005-0000-0000-000072000000}"/>
    <cellStyle name="20% - Akzent1 3 6" xfId="80" xr:uid="{00000000-0005-0000-0000-000073000000}"/>
    <cellStyle name="20% - Akzent1 3 6 2" xfId="81" xr:uid="{00000000-0005-0000-0000-000074000000}"/>
    <cellStyle name="20% - Akzent1 3 6 2 2" xfId="82" xr:uid="{00000000-0005-0000-0000-000075000000}"/>
    <cellStyle name="20% - Akzent1 3 6 2 2 2" xfId="83" xr:uid="{00000000-0005-0000-0000-000076000000}"/>
    <cellStyle name="20% - Akzent1 3 6 2 2 3" xfId="3594" xr:uid="{00000000-0005-0000-0000-000077000000}"/>
    <cellStyle name="20% - Akzent1 3 6 2 3" xfId="84" xr:uid="{00000000-0005-0000-0000-000078000000}"/>
    <cellStyle name="20% - Akzent1 3 6 2 3 2" xfId="85" xr:uid="{00000000-0005-0000-0000-000079000000}"/>
    <cellStyle name="20% - Akzent1 3 6 2 3 3" xfId="3949" xr:uid="{00000000-0005-0000-0000-00007A000000}"/>
    <cellStyle name="20% - Akzent1 3 6 2 4" xfId="86" xr:uid="{00000000-0005-0000-0000-00007B000000}"/>
    <cellStyle name="20% - Akzent1 3 6 2 4 2" xfId="87" xr:uid="{00000000-0005-0000-0000-00007C000000}"/>
    <cellStyle name="20% - Akzent1 3 6 2 4 3" xfId="4304" xr:uid="{00000000-0005-0000-0000-00007D000000}"/>
    <cellStyle name="20% - Akzent1 3 6 2 5" xfId="88" xr:uid="{00000000-0005-0000-0000-00007E000000}"/>
    <cellStyle name="20% - Akzent1 3 6 2 6" xfId="3239" xr:uid="{00000000-0005-0000-0000-00007F000000}"/>
    <cellStyle name="20% - Akzent1 3 6 3" xfId="89" xr:uid="{00000000-0005-0000-0000-000080000000}"/>
    <cellStyle name="20% - Akzent1 3 6 3 2" xfId="90" xr:uid="{00000000-0005-0000-0000-000081000000}"/>
    <cellStyle name="20% - Akzent1 3 6 3 3" xfId="3593" xr:uid="{00000000-0005-0000-0000-000082000000}"/>
    <cellStyle name="20% - Akzent1 3 6 4" xfId="91" xr:uid="{00000000-0005-0000-0000-000083000000}"/>
    <cellStyle name="20% - Akzent1 3 6 4 2" xfId="92" xr:uid="{00000000-0005-0000-0000-000084000000}"/>
    <cellStyle name="20% - Akzent1 3 6 4 3" xfId="3948" xr:uid="{00000000-0005-0000-0000-000085000000}"/>
    <cellStyle name="20% - Akzent1 3 6 5" xfId="93" xr:uid="{00000000-0005-0000-0000-000086000000}"/>
    <cellStyle name="20% - Akzent1 3 6 5 2" xfId="94" xr:uid="{00000000-0005-0000-0000-000087000000}"/>
    <cellStyle name="20% - Akzent1 3 6 5 3" xfId="4303" xr:uid="{00000000-0005-0000-0000-000088000000}"/>
    <cellStyle name="20% - Akzent1 3 6 6" xfId="95" xr:uid="{00000000-0005-0000-0000-000089000000}"/>
    <cellStyle name="20% - Akzent1 3 6 7" xfId="3238" xr:uid="{00000000-0005-0000-0000-00008A000000}"/>
    <cellStyle name="20% - Akzent1 3 7" xfId="96" xr:uid="{00000000-0005-0000-0000-00008B000000}"/>
    <cellStyle name="20% - Akzent1 3 7 2" xfId="97" xr:uid="{00000000-0005-0000-0000-00008C000000}"/>
    <cellStyle name="20% - Akzent1 3 7 2 2" xfId="98" xr:uid="{00000000-0005-0000-0000-00008D000000}"/>
    <cellStyle name="20% - Akzent1 3 7 2 2 2" xfId="99" xr:uid="{00000000-0005-0000-0000-00008E000000}"/>
    <cellStyle name="20% - Akzent1 3 7 2 2 3" xfId="3596" xr:uid="{00000000-0005-0000-0000-00008F000000}"/>
    <cellStyle name="20% - Akzent1 3 7 2 3" xfId="100" xr:uid="{00000000-0005-0000-0000-000090000000}"/>
    <cellStyle name="20% - Akzent1 3 7 2 3 2" xfId="101" xr:uid="{00000000-0005-0000-0000-000091000000}"/>
    <cellStyle name="20% - Akzent1 3 7 2 3 3" xfId="3951" xr:uid="{00000000-0005-0000-0000-000092000000}"/>
    <cellStyle name="20% - Akzent1 3 7 2 4" xfId="102" xr:uid="{00000000-0005-0000-0000-000093000000}"/>
    <cellStyle name="20% - Akzent1 3 7 2 4 2" xfId="103" xr:uid="{00000000-0005-0000-0000-000094000000}"/>
    <cellStyle name="20% - Akzent1 3 7 2 4 3" xfId="4306" xr:uid="{00000000-0005-0000-0000-000095000000}"/>
    <cellStyle name="20% - Akzent1 3 7 2 5" xfId="104" xr:uid="{00000000-0005-0000-0000-000096000000}"/>
    <cellStyle name="20% - Akzent1 3 7 2 6" xfId="3241" xr:uid="{00000000-0005-0000-0000-000097000000}"/>
    <cellStyle name="20% - Akzent1 3 7 3" xfId="105" xr:uid="{00000000-0005-0000-0000-000098000000}"/>
    <cellStyle name="20% - Akzent1 3 7 3 2" xfId="106" xr:uid="{00000000-0005-0000-0000-000099000000}"/>
    <cellStyle name="20% - Akzent1 3 7 3 3" xfId="3595" xr:uid="{00000000-0005-0000-0000-00009A000000}"/>
    <cellStyle name="20% - Akzent1 3 7 4" xfId="107" xr:uid="{00000000-0005-0000-0000-00009B000000}"/>
    <cellStyle name="20% - Akzent1 3 7 4 2" xfId="108" xr:uid="{00000000-0005-0000-0000-00009C000000}"/>
    <cellStyle name="20% - Akzent1 3 7 4 3" xfId="3950" xr:uid="{00000000-0005-0000-0000-00009D000000}"/>
    <cellStyle name="20% - Akzent1 3 7 5" xfId="109" xr:uid="{00000000-0005-0000-0000-00009E000000}"/>
    <cellStyle name="20% - Akzent1 3 7 5 2" xfId="110" xr:uid="{00000000-0005-0000-0000-00009F000000}"/>
    <cellStyle name="20% - Akzent1 3 7 5 3" xfId="4305" xr:uid="{00000000-0005-0000-0000-0000A0000000}"/>
    <cellStyle name="20% - Akzent1 3 7 6" xfId="111" xr:uid="{00000000-0005-0000-0000-0000A1000000}"/>
    <cellStyle name="20% - Akzent1 3 7 7" xfId="3240" xr:uid="{00000000-0005-0000-0000-0000A2000000}"/>
    <cellStyle name="20% - Akzent1 3 8" xfId="112" xr:uid="{00000000-0005-0000-0000-0000A3000000}"/>
    <cellStyle name="20% - Akzent1 3 8 2" xfId="113" xr:uid="{00000000-0005-0000-0000-0000A4000000}"/>
    <cellStyle name="20% - Akzent1 3 8 2 2" xfId="114" xr:uid="{00000000-0005-0000-0000-0000A5000000}"/>
    <cellStyle name="20% - Akzent1 3 8 2 3" xfId="3597" xr:uid="{00000000-0005-0000-0000-0000A6000000}"/>
    <cellStyle name="20% - Akzent1 3 8 3" xfId="115" xr:uid="{00000000-0005-0000-0000-0000A7000000}"/>
    <cellStyle name="20% - Akzent1 3 8 3 2" xfId="116" xr:uid="{00000000-0005-0000-0000-0000A8000000}"/>
    <cellStyle name="20% - Akzent1 3 8 3 3" xfId="3952" xr:uid="{00000000-0005-0000-0000-0000A9000000}"/>
    <cellStyle name="20% - Akzent1 3 8 4" xfId="117" xr:uid="{00000000-0005-0000-0000-0000AA000000}"/>
    <cellStyle name="20% - Akzent1 3 8 4 2" xfId="118" xr:uid="{00000000-0005-0000-0000-0000AB000000}"/>
    <cellStyle name="20% - Akzent1 3 8 4 3" xfId="4307" xr:uid="{00000000-0005-0000-0000-0000AC000000}"/>
    <cellStyle name="20% - Akzent1 3 8 5" xfId="119" xr:uid="{00000000-0005-0000-0000-0000AD000000}"/>
    <cellStyle name="20% - Akzent1 3 8 6" xfId="3242" xr:uid="{00000000-0005-0000-0000-0000AE000000}"/>
    <cellStyle name="20% - Akzent1 3 9" xfId="120" xr:uid="{00000000-0005-0000-0000-0000AF000000}"/>
    <cellStyle name="20% - Akzent1 3 9 2" xfId="121" xr:uid="{00000000-0005-0000-0000-0000B0000000}"/>
    <cellStyle name="20% - Akzent1 3 9 2 2" xfId="122" xr:uid="{00000000-0005-0000-0000-0000B1000000}"/>
    <cellStyle name="20% - Akzent1 3 9 2 3" xfId="3598" xr:uid="{00000000-0005-0000-0000-0000B2000000}"/>
    <cellStyle name="20% - Akzent1 3 9 3" xfId="123" xr:uid="{00000000-0005-0000-0000-0000B3000000}"/>
    <cellStyle name="20% - Akzent1 3 9 3 2" xfId="124" xr:uid="{00000000-0005-0000-0000-0000B4000000}"/>
    <cellStyle name="20% - Akzent1 3 9 3 3" xfId="3953" xr:uid="{00000000-0005-0000-0000-0000B5000000}"/>
    <cellStyle name="20% - Akzent1 3 9 4" xfId="125" xr:uid="{00000000-0005-0000-0000-0000B6000000}"/>
    <cellStyle name="20% - Akzent1 3 9 4 2" xfId="126" xr:uid="{00000000-0005-0000-0000-0000B7000000}"/>
    <cellStyle name="20% - Akzent1 3 9 4 3" xfId="4308" xr:uid="{00000000-0005-0000-0000-0000B8000000}"/>
    <cellStyle name="20% - Akzent1 3 9 5" xfId="127" xr:uid="{00000000-0005-0000-0000-0000B9000000}"/>
    <cellStyle name="20% - Akzent1 3 9 6" xfId="3243" xr:uid="{00000000-0005-0000-0000-0000BA000000}"/>
    <cellStyle name="20% - Akzent2 2" xfId="128" xr:uid="{00000000-0005-0000-0000-0000BB000000}"/>
    <cellStyle name="20% - Akzent2 3" xfId="129" xr:uid="{00000000-0005-0000-0000-0000BC000000}"/>
    <cellStyle name="20% - Akzent2 3 10" xfId="130" xr:uid="{00000000-0005-0000-0000-0000BD000000}"/>
    <cellStyle name="20% - Akzent2 3 10 2" xfId="131" xr:uid="{00000000-0005-0000-0000-0000BE000000}"/>
    <cellStyle name="20% - Akzent2 3 10 3" xfId="3558" xr:uid="{00000000-0005-0000-0000-0000BF000000}"/>
    <cellStyle name="20% - Akzent2 3 11" xfId="132" xr:uid="{00000000-0005-0000-0000-0000C0000000}"/>
    <cellStyle name="20% - Akzent2 3 11 2" xfId="133" xr:uid="{00000000-0005-0000-0000-0000C1000000}"/>
    <cellStyle name="20% - Akzent2 3 11 3" xfId="3913" xr:uid="{00000000-0005-0000-0000-0000C2000000}"/>
    <cellStyle name="20% - Akzent2 3 12" xfId="134" xr:uid="{00000000-0005-0000-0000-0000C3000000}"/>
    <cellStyle name="20% - Akzent2 3 12 2" xfId="135" xr:uid="{00000000-0005-0000-0000-0000C4000000}"/>
    <cellStyle name="20% - Akzent2 3 12 3" xfId="4268" xr:uid="{00000000-0005-0000-0000-0000C5000000}"/>
    <cellStyle name="20% - Akzent2 3 13" xfId="136" xr:uid="{00000000-0005-0000-0000-0000C6000000}"/>
    <cellStyle name="20% - Akzent2 3 14" xfId="3203" xr:uid="{00000000-0005-0000-0000-0000C7000000}"/>
    <cellStyle name="20% - Akzent2 3 2" xfId="137" xr:uid="{00000000-0005-0000-0000-0000C8000000}"/>
    <cellStyle name="20% - Akzent2 3 2 2" xfId="138" xr:uid="{00000000-0005-0000-0000-0000C9000000}"/>
    <cellStyle name="20% - Akzent2 3 2 2 2" xfId="139" xr:uid="{00000000-0005-0000-0000-0000CA000000}"/>
    <cellStyle name="20% - Akzent2 3 2 2 2 2" xfId="140" xr:uid="{00000000-0005-0000-0000-0000CB000000}"/>
    <cellStyle name="20% - Akzent2 3 2 2 2 3" xfId="3600" xr:uid="{00000000-0005-0000-0000-0000CC000000}"/>
    <cellStyle name="20% - Akzent2 3 2 2 3" xfId="141" xr:uid="{00000000-0005-0000-0000-0000CD000000}"/>
    <cellStyle name="20% - Akzent2 3 2 2 3 2" xfId="142" xr:uid="{00000000-0005-0000-0000-0000CE000000}"/>
    <cellStyle name="20% - Akzent2 3 2 2 3 3" xfId="3955" xr:uid="{00000000-0005-0000-0000-0000CF000000}"/>
    <cellStyle name="20% - Akzent2 3 2 2 4" xfId="143" xr:uid="{00000000-0005-0000-0000-0000D0000000}"/>
    <cellStyle name="20% - Akzent2 3 2 2 4 2" xfId="144" xr:uid="{00000000-0005-0000-0000-0000D1000000}"/>
    <cellStyle name="20% - Akzent2 3 2 2 4 3" xfId="4310" xr:uid="{00000000-0005-0000-0000-0000D2000000}"/>
    <cellStyle name="20% - Akzent2 3 2 2 5" xfId="145" xr:uid="{00000000-0005-0000-0000-0000D3000000}"/>
    <cellStyle name="20% - Akzent2 3 2 2 6" xfId="3245" xr:uid="{00000000-0005-0000-0000-0000D4000000}"/>
    <cellStyle name="20% - Akzent2 3 2 3" xfId="146" xr:uid="{00000000-0005-0000-0000-0000D5000000}"/>
    <cellStyle name="20% - Akzent2 3 2 3 2" xfId="147" xr:uid="{00000000-0005-0000-0000-0000D6000000}"/>
    <cellStyle name="20% - Akzent2 3 2 3 3" xfId="3599" xr:uid="{00000000-0005-0000-0000-0000D7000000}"/>
    <cellStyle name="20% - Akzent2 3 2 4" xfId="148" xr:uid="{00000000-0005-0000-0000-0000D8000000}"/>
    <cellStyle name="20% - Akzent2 3 2 4 2" xfId="149" xr:uid="{00000000-0005-0000-0000-0000D9000000}"/>
    <cellStyle name="20% - Akzent2 3 2 4 3" xfId="3954" xr:uid="{00000000-0005-0000-0000-0000DA000000}"/>
    <cellStyle name="20% - Akzent2 3 2 5" xfId="150" xr:uid="{00000000-0005-0000-0000-0000DB000000}"/>
    <cellStyle name="20% - Akzent2 3 2 5 2" xfId="151" xr:uid="{00000000-0005-0000-0000-0000DC000000}"/>
    <cellStyle name="20% - Akzent2 3 2 5 3" xfId="4309" xr:uid="{00000000-0005-0000-0000-0000DD000000}"/>
    <cellStyle name="20% - Akzent2 3 2 6" xfId="152" xr:uid="{00000000-0005-0000-0000-0000DE000000}"/>
    <cellStyle name="20% - Akzent2 3 2 7" xfId="3244" xr:uid="{00000000-0005-0000-0000-0000DF000000}"/>
    <cellStyle name="20% - Akzent2 3 3" xfId="153" xr:uid="{00000000-0005-0000-0000-0000E0000000}"/>
    <cellStyle name="20% - Akzent2 3 3 2" xfId="154" xr:uid="{00000000-0005-0000-0000-0000E1000000}"/>
    <cellStyle name="20% - Akzent2 3 3 2 2" xfId="155" xr:uid="{00000000-0005-0000-0000-0000E2000000}"/>
    <cellStyle name="20% - Akzent2 3 3 2 2 2" xfId="156" xr:uid="{00000000-0005-0000-0000-0000E3000000}"/>
    <cellStyle name="20% - Akzent2 3 3 2 2 3" xfId="3602" xr:uid="{00000000-0005-0000-0000-0000E4000000}"/>
    <cellStyle name="20% - Akzent2 3 3 2 3" xfId="157" xr:uid="{00000000-0005-0000-0000-0000E5000000}"/>
    <cellStyle name="20% - Akzent2 3 3 2 3 2" xfId="158" xr:uid="{00000000-0005-0000-0000-0000E6000000}"/>
    <cellStyle name="20% - Akzent2 3 3 2 3 3" xfId="3957" xr:uid="{00000000-0005-0000-0000-0000E7000000}"/>
    <cellStyle name="20% - Akzent2 3 3 2 4" xfId="159" xr:uid="{00000000-0005-0000-0000-0000E8000000}"/>
    <cellStyle name="20% - Akzent2 3 3 2 4 2" xfId="160" xr:uid="{00000000-0005-0000-0000-0000E9000000}"/>
    <cellStyle name="20% - Akzent2 3 3 2 4 3" xfId="4312" xr:uid="{00000000-0005-0000-0000-0000EA000000}"/>
    <cellStyle name="20% - Akzent2 3 3 2 5" xfId="161" xr:uid="{00000000-0005-0000-0000-0000EB000000}"/>
    <cellStyle name="20% - Akzent2 3 3 2 6" xfId="3247" xr:uid="{00000000-0005-0000-0000-0000EC000000}"/>
    <cellStyle name="20% - Akzent2 3 3 3" xfId="162" xr:uid="{00000000-0005-0000-0000-0000ED000000}"/>
    <cellStyle name="20% - Akzent2 3 3 3 2" xfId="163" xr:uid="{00000000-0005-0000-0000-0000EE000000}"/>
    <cellStyle name="20% - Akzent2 3 3 3 3" xfId="3601" xr:uid="{00000000-0005-0000-0000-0000EF000000}"/>
    <cellStyle name="20% - Akzent2 3 3 4" xfId="164" xr:uid="{00000000-0005-0000-0000-0000F0000000}"/>
    <cellStyle name="20% - Akzent2 3 3 4 2" xfId="165" xr:uid="{00000000-0005-0000-0000-0000F1000000}"/>
    <cellStyle name="20% - Akzent2 3 3 4 3" xfId="3956" xr:uid="{00000000-0005-0000-0000-0000F2000000}"/>
    <cellStyle name="20% - Akzent2 3 3 5" xfId="166" xr:uid="{00000000-0005-0000-0000-0000F3000000}"/>
    <cellStyle name="20% - Akzent2 3 3 5 2" xfId="167" xr:uid="{00000000-0005-0000-0000-0000F4000000}"/>
    <cellStyle name="20% - Akzent2 3 3 5 3" xfId="4311" xr:uid="{00000000-0005-0000-0000-0000F5000000}"/>
    <cellStyle name="20% - Akzent2 3 3 6" xfId="168" xr:uid="{00000000-0005-0000-0000-0000F6000000}"/>
    <cellStyle name="20% - Akzent2 3 3 7" xfId="3246" xr:uid="{00000000-0005-0000-0000-0000F7000000}"/>
    <cellStyle name="20% - Akzent2 3 4" xfId="169" xr:uid="{00000000-0005-0000-0000-0000F8000000}"/>
    <cellStyle name="20% - Akzent2 3 4 2" xfId="170" xr:uid="{00000000-0005-0000-0000-0000F9000000}"/>
    <cellStyle name="20% - Akzent2 3 4 2 2" xfId="171" xr:uid="{00000000-0005-0000-0000-0000FA000000}"/>
    <cellStyle name="20% - Akzent2 3 4 2 2 2" xfId="172" xr:uid="{00000000-0005-0000-0000-0000FB000000}"/>
    <cellStyle name="20% - Akzent2 3 4 2 2 3" xfId="3604" xr:uid="{00000000-0005-0000-0000-0000FC000000}"/>
    <cellStyle name="20% - Akzent2 3 4 2 3" xfId="173" xr:uid="{00000000-0005-0000-0000-0000FD000000}"/>
    <cellStyle name="20% - Akzent2 3 4 2 3 2" xfId="174" xr:uid="{00000000-0005-0000-0000-0000FE000000}"/>
    <cellStyle name="20% - Akzent2 3 4 2 3 3" xfId="3959" xr:uid="{00000000-0005-0000-0000-0000FF000000}"/>
    <cellStyle name="20% - Akzent2 3 4 2 4" xfId="175" xr:uid="{00000000-0005-0000-0000-000000010000}"/>
    <cellStyle name="20% - Akzent2 3 4 2 4 2" xfId="176" xr:uid="{00000000-0005-0000-0000-000001010000}"/>
    <cellStyle name="20% - Akzent2 3 4 2 4 3" xfId="4314" xr:uid="{00000000-0005-0000-0000-000002010000}"/>
    <cellStyle name="20% - Akzent2 3 4 2 5" xfId="177" xr:uid="{00000000-0005-0000-0000-000003010000}"/>
    <cellStyle name="20% - Akzent2 3 4 2 6" xfId="3249" xr:uid="{00000000-0005-0000-0000-000004010000}"/>
    <cellStyle name="20% - Akzent2 3 4 3" xfId="178" xr:uid="{00000000-0005-0000-0000-000005010000}"/>
    <cellStyle name="20% - Akzent2 3 4 3 2" xfId="179" xr:uid="{00000000-0005-0000-0000-000006010000}"/>
    <cellStyle name="20% - Akzent2 3 4 3 3" xfId="3603" xr:uid="{00000000-0005-0000-0000-000007010000}"/>
    <cellStyle name="20% - Akzent2 3 4 4" xfId="180" xr:uid="{00000000-0005-0000-0000-000008010000}"/>
    <cellStyle name="20% - Akzent2 3 4 4 2" xfId="181" xr:uid="{00000000-0005-0000-0000-000009010000}"/>
    <cellStyle name="20% - Akzent2 3 4 4 3" xfId="3958" xr:uid="{00000000-0005-0000-0000-00000A010000}"/>
    <cellStyle name="20% - Akzent2 3 4 5" xfId="182" xr:uid="{00000000-0005-0000-0000-00000B010000}"/>
    <cellStyle name="20% - Akzent2 3 4 5 2" xfId="183" xr:uid="{00000000-0005-0000-0000-00000C010000}"/>
    <cellStyle name="20% - Akzent2 3 4 5 3" xfId="4313" xr:uid="{00000000-0005-0000-0000-00000D010000}"/>
    <cellStyle name="20% - Akzent2 3 4 6" xfId="184" xr:uid="{00000000-0005-0000-0000-00000E010000}"/>
    <cellStyle name="20% - Akzent2 3 4 7" xfId="3248" xr:uid="{00000000-0005-0000-0000-00000F010000}"/>
    <cellStyle name="20% - Akzent2 3 5" xfId="185" xr:uid="{00000000-0005-0000-0000-000010010000}"/>
    <cellStyle name="20% - Akzent2 3 5 2" xfId="186" xr:uid="{00000000-0005-0000-0000-000011010000}"/>
    <cellStyle name="20% - Akzent2 3 5 2 2" xfId="187" xr:uid="{00000000-0005-0000-0000-000012010000}"/>
    <cellStyle name="20% - Akzent2 3 5 2 2 2" xfId="188" xr:uid="{00000000-0005-0000-0000-000013010000}"/>
    <cellStyle name="20% - Akzent2 3 5 2 2 3" xfId="3606" xr:uid="{00000000-0005-0000-0000-000014010000}"/>
    <cellStyle name="20% - Akzent2 3 5 2 3" xfId="189" xr:uid="{00000000-0005-0000-0000-000015010000}"/>
    <cellStyle name="20% - Akzent2 3 5 2 3 2" xfId="190" xr:uid="{00000000-0005-0000-0000-000016010000}"/>
    <cellStyle name="20% - Akzent2 3 5 2 3 3" xfId="3961" xr:uid="{00000000-0005-0000-0000-000017010000}"/>
    <cellStyle name="20% - Akzent2 3 5 2 4" xfId="191" xr:uid="{00000000-0005-0000-0000-000018010000}"/>
    <cellStyle name="20% - Akzent2 3 5 2 4 2" xfId="192" xr:uid="{00000000-0005-0000-0000-000019010000}"/>
    <cellStyle name="20% - Akzent2 3 5 2 4 3" xfId="4316" xr:uid="{00000000-0005-0000-0000-00001A010000}"/>
    <cellStyle name="20% - Akzent2 3 5 2 5" xfId="193" xr:uid="{00000000-0005-0000-0000-00001B010000}"/>
    <cellStyle name="20% - Akzent2 3 5 2 6" xfId="3251" xr:uid="{00000000-0005-0000-0000-00001C010000}"/>
    <cellStyle name="20% - Akzent2 3 5 3" xfId="194" xr:uid="{00000000-0005-0000-0000-00001D010000}"/>
    <cellStyle name="20% - Akzent2 3 5 3 2" xfId="195" xr:uid="{00000000-0005-0000-0000-00001E010000}"/>
    <cellStyle name="20% - Akzent2 3 5 3 3" xfId="3605" xr:uid="{00000000-0005-0000-0000-00001F010000}"/>
    <cellStyle name="20% - Akzent2 3 5 4" xfId="196" xr:uid="{00000000-0005-0000-0000-000020010000}"/>
    <cellStyle name="20% - Akzent2 3 5 4 2" xfId="197" xr:uid="{00000000-0005-0000-0000-000021010000}"/>
    <cellStyle name="20% - Akzent2 3 5 4 3" xfId="3960" xr:uid="{00000000-0005-0000-0000-000022010000}"/>
    <cellStyle name="20% - Akzent2 3 5 5" xfId="198" xr:uid="{00000000-0005-0000-0000-000023010000}"/>
    <cellStyle name="20% - Akzent2 3 5 5 2" xfId="199" xr:uid="{00000000-0005-0000-0000-000024010000}"/>
    <cellStyle name="20% - Akzent2 3 5 5 3" xfId="4315" xr:uid="{00000000-0005-0000-0000-000025010000}"/>
    <cellStyle name="20% - Akzent2 3 5 6" xfId="200" xr:uid="{00000000-0005-0000-0000-000026010000}"/>
    <cellStyle name="20% - Akzent2 3 5 7" xfId="3250" xr:uid="{00000000-0005-0000-0000-000027010000}"/>
    <cellStyle name="20% - Akzent2 3 6" xfId="201" xr:uid="{00000000-0005-0000-0000-000028010000}"/>
    <cellStyle name="20% - Akzent2 3 6 2" xfId="202" xr:uid="{00000000-0005-0000-0000-000029010000}"/>
    <cellStyle name="20% - Akzent2 3 6 2 2" xfId="203" xr:uid="{00000000-0005-0000-0000-00002A010000}"/>
    <cellStyle name="20% - Akzent2 3 6 2 2 2" xfId="204" xr:uid="{00000000-0005-0000-0000-00002B010000}"/>
    <cellStyle name="20% - Akzent2 3 6 2 2 3" xfId="3608" xr:uid="{00000000-0005-0000-0000-00002C010000}"/>
    <cellStyle name="20% - Akzent2 3 6 2 3" xfId="205" xr:uid="{00000000-0005-0000-0000-00002D010000}"/>
    <cellStyle name="20% - Akzent2 3 6 2 3 2" xfId="206" xr:uid="{00000000-0005-0000-0000-00002E010000}"/>
    <cellStyle name="20% - Akzent2 3 6 2 3 3" xfId="3963" xr:uid="{00000000-0005-0000-0000-00002F010000}"/>
    <cellStyle name="20% - Akzent2 3 6 2 4" xfId="207" xr:uid="{00000000-0005-0000-0000-000030010000}"/>
    <cellStyle name="20% - Akzent2 3 6 2 4 2" xfId="208" xr:uid="{00000000-0005-0000-0000-000031010000}"/>
    <cellStyle name="20% - Akzent2 3 6 2 4 3" xfId="4318" xr:uid="{00000000-0005-0000-0000-000032010000}"/>
    <cellStyle name="20% - Akzent2 3 6 2 5" xfId="209" xr:uid="{00000000-0005-0000-0000-000033010000}"/>
    <cellStyle name="20% - Akzent2 3 6 2 6" xfId="3253" xr:uid="{00000000-0005-0000-0000-000034010000}"/>
    <cellStyle name="20% - Akzent2 3 6 3" xfId="210" xr:uid="{00000000-0005-0000-0000-000035010000}"/>
    <cellStyle name="20% - Akzent2 3 6 3 2" xfId="211" xr:uid="{00000000-0005-0000-0000-000036010000}"/>
    <cellStyle name="20% - Akzent2 3 6 3 3" xfId="3607" xr:uid="{00000000-0005-0000-0000-000037010000}"/>
    <cellStyle name="20% - Akzent2 3 6 4" xfId="212" xr:uid="{00000000-0005-0000-0000-000038010000}"/>
    <cellStyle name="20% - Akzent2 3 6 4 2" xfId="213" xr:uid="{00000000-0005-0000-0000-000039010000}"/>
    <cellStyle name="20% - Akzent2 3 6 4 3" xfId="3962" xr:uid="{00000000-0005-0000-0000-00003A010000}"/>
    <cellStyle name="20% - Akzent2 3 6 5" xfId="214" xr:uid="{00000000-0005-0000-0000-00003B010000}"/>
    <cellStyle name="20% - Akzent2 3 6 5 2" xfId="215" xr:uid="{00000000-0005-0000-0000-00003C010000}"/>
    <cellStyle name="20% - Akzent2 3 6 5 3" xfId="4317" xr:uid="{00000000-0005-0000-0000-00003D010000}"/>
    <cellStyle name="20% - Akzent2 3 6 6" xfId="216" xr:uid="{00000000-0005-0000-0000-00003E010000}"/>
    <cellStyle name="20% - Akzent2 3 6 7" xfId="3252" xr:uid="{00000000-0005-0000-0000-00003F010000}"/>
    <cellStyle name="20% - Akzent2 3 7" xfId="217" xr:uid="{00000000-0005-0000-0000-000040010000}"/>
    <cellStyle name="20% - Akzent2 3 7 2" xfId="218" xr:uid="{00000000-0005-0000-0000-000041010000}"/>
    <cellStyle name="20% - Akzent2 3 7 2 2" xfId="219" xr:uid="{00000000-0005-0000-0000-000042010000}"/>
    <cellStyle name="20% - Akzent2 3 7 2 2 2" xfId="220" xr:uid="{00000000-0005-0000-0000-000043010000}"/>
    <cellStyle name="20% - Akzent2 3 7 2 2 3" xfId="3610" xr:uid="{00000000-0005-0000-0000-000044010000}"/>
    <cellStyle name="20% - Akzent2 3 7 2 3" xfId="221" xr:uid="{00000000-0005-0000-0000-000045010000}"/>
    <cellStyle name="20% - Akzent2 3 7 2 3 2" xfId="222" xr:uid="{00000000-0005-0000-0000-000046010000}"/>
    <cellStyle name="20% - Akzent2 3 7 2 3 3" xfId="3965" xr:uid="{00000000-0005-0000-0000-000047010000}"/>
    <cellStyle name="20% - Akzent2 3 7 2 4" xfId="223" xr:uid="{00000000-0005-0000-0000-000048010000}"/>
    <cellStyle name="20% - Akzent2 3 7 2 4 2" xfId="224" xr:uid="{00000000-0005-0000-0000-000049010000}"/>
    <cellStyle name="20% - Akzent2 3 7 2 4 3" xfId="4320" xr:uid="{00000000-0005-0000-0000-00004A010000}"/>
    <cellStyle name="20% - Akzent2 3 7 2 5" xfId="225" xr:uid="{00000000-0005-0000-0000-00004B010000}"/>
    <cellStyle name="20% - Akzent2 3 7 2 6" xfId="3255" xr:uid="{00000000-0005-0000-0000-00004C010000}"/>
    <cellStyle name="20% - Akzent2 3 7 3" xfId="226" xr:uid="{00000000-0005-0000-0000-00004D010000}"/>
    <cellStyle name="20% - Akzent2 3 7 3 2" xfId="227" xr:uid="{00000000-0005-0000-0000-00004E010000}"/>
    <cellStyle name="20% - Akzent2 3 7 3 3" xfId="3609" xr:uid="{00000000-0005-0000-0000-00004F010000}"/>
    <cellStyle name="20% - Akzent2 3 7 4" xfId="228" xr:uid="{00000000-0005-0000-0000-000050010000}"/>
    <cellStyle name="20% - Akzent2 3 7 4 2" xfId="229" xr:uid="{00000000-0005-0000-0000-000051010000}"/>
    <cellStyle name="20% - Akzent2 3 7 4 3" xfId="3964" xr:uid="{00000000-0005-0000-0000-000052010000}"/>
    <cellStyle name="20% - Akzent2 3 7 5" xfId="230" xr:uid="{00000000-0005-0000-0000-000053010000}"/>
    <cellStyle name="20% - Akzent2 3 7 5 2" xfId="231" xr:uid="{00000000-0005-0000-0000-000054010000}"/>
    <cellStyle name="20% - Akzent2 3 7 5 3" xfId="4319" xr:uid="{00000000-0005-0000-0000-000055010000}"/>
    <cellStyle name="20% - Akzent2 3 7 6" xfId="232" xr:uid="{00000000-0005-0000-0000-000056010000}"/>
    <cellStyle name="20% - Akzent2 3 7 7" xfId="3254" xr:uid="{00000000-0005-0000-0000-000057010000}"/>
    <cellStyle name="20% - Akzent2 3 8" xfId="233" xr:uid="{00000000-0005-0000-0000-000058010000}"/>
    <cellStyle name="20% - Akzent2 3 8 2" xfId="234" xr:uid="{00000000-0005-0000-0000-000059010000}"/>
    <cellStyle name="20% - Akzent2 3 8 2 2" xfId="235" xr:uid="{00000000-0005-0000-0000-00005A010000}"/>
    <cellStyle name="20% - Akzent2 3 8 2 3" xfId="3611" xr:uid="{00000000-0005-0000-0000-00005B010000}"/>
    <cellStyle name="20% - Akzent2 3 8 3" xfId="236" xr:uid="{00000000-0005-0000-0000-00005C010000}"/>
    <cellStyle name="20% - Akzent2 3 8 3 2" xfId="237" xr:uid="{00000000-0005-0000-0000-00005D010000}"/>
    <cellStyle name="20% - Akzent2 3 8 3 3" xfId="3966" xr:uid="{00000000-0005-0000-0000-00005E010000}"/>
    <cellStyle name="20% - Akzent2 3 8 4" xfId="238" xr:uid="{00000000-0005-0000-0000-00005F010000}"/>
    <cellStyle name="20% - Akzent2 3 8 4 2" xfId="239" xr:uid="{00000000-0005-0000-0000-000060010000}"/>
    <cellStyle name="20% - Akzent2 3 8 4 3" xfId="4321" xr:uid="{00000000-0005-0000-0000-000061010000}"/>
    <cellStyle name="20% - Akzent2 3 8 5" xfId="240" xr:uid="{00000000-0005-0000-0000-000062010000}"/>
    <cellStyle name="20% - Akzent2 3 8 6" xfId="3256" xr:uid="{00000000-0005-0000-0000-000063010000}"/>
    <cellStyle name="20% - Akzent2 3 9" xfId="241" xr:uid="{00000000-0005-0000-0000-000064010000}"/>
    <cellStyle name="20% - Akzent2 3 9 2" xfId="242" xr:uid="{00000000-0005-0000-0000-000065010000}"/>
    <cellStyle name="20% - Akzent2 3 9 2 2" xfId="243" xr:uid="{00000000-0005-0000-0000-000066010000}"/>
    <cellStyle name="20% - Akzent2 3 9 2 3" xfId="3612" xr:uid="{00000000-0005-0000-0000-000067010000}"/>
    <cellStyle name="20% - Akzent2 3 9 3" xfId="244" xr:uid="{00000000-0005-0000-0000-000068010000}"/>
    <cellStyle name="20% - Akzent2 3 9 3 2" xfId="245" xr:uid="{00000000-0005-0000-0000-000069010000}"/>
    <cellStyle name="20% - Akzent2 3 9 3 3" xfId="3967" xr:uid="{00000000-0005-0000-0000-00006A010000}"/>
    <cellStyle name="20% - Akzent2 3 9 4" xfId="246" xr:uid="{00000000-0005-0000-0000-00006B010000}"/>
    <cellStyle name="20% - Akzent2 3 9 4 2" xfId="247" xr:uid="{00000000-0005-0000-0000-00006C010000}"/>
    <cellStyle name="20% - Akzent2 3 9 4 3" xfId="4322" xr:uid="{00000000-0005-0000-0000-00006D010000}"/>
    <cellStyle name="20% - Akzent2 3 9 5" xfId="248" xr:uid="{00000000-0005-0000-0000-00006E010000}"/>
    <cellStyle name="20% - Akzent2 3 9 6" xfId="3257" xr:uid="{00000000-0005-0000-0000-00006F010000}"/>
    <cellStyle name="20% - Akzent3 2" xfId="249" xr:uid="{00000000-0005-0000-0000-000070010000}"/>
    <cellStyle name="20% - Akzent3 3" xfId="250" xr:uid="{00000000-0005-0000-0000-000071010000}"/>
    <cellStyle name="20% - Akzent3 3 10" xfId="251" xr:uid="{00000000-0005-0000-0000-000072010000}"/>
    <cellStyle name="20% - Akzent3 3 10 2" xfId="252" xr:uid="{00000000-0005-0000-0000-000073010000}"/>
    <cellStyle name="20% - Akzent3 3 10 3" xfId="3559" xr:uid="{00000000-0005-0000-0000-000074010000}"/>
    <cellStyle name="20% - Akzent3 3 11" xfId="253" xr:uid="{00000000-0005-0000-0000-000075010000}"/>
    <cellStyle name="20% - Akzent3 3 11 2" xfId="254" xr:uid="{00000000-0005-0000-0000-000076010000}"/>
    <cellStyle name="20% - Akzent3 3 11 3" xfId="3914" xr:uid="{00000000-0005-0000-0000-000077010000}"/>
    <cellStyle name="20% - Akzent3 3 12" xfId="255" xr:uid="{00000000-0005-0000-0000-000078010000}"/>
    <cellStyle name="20% - Akzent3 3 12 2" xfId="256" xr:uid="{00000000-0005-0000-0000-000079010000}"/>
    <cellStyle name="20% - Akzent3 3 12 3" xfId="4269" xr:uid="{00000000-0005-0000-0000-00007A010000}"/>
    <cellStyle name="20% - Akzent3 3 13" xfId="257" xr:uid="{00000000-0005-0000-0000-00007B010000}"/>
    <cellStyle name="20% - Akzent3 3 14" xfId="3204" xr:uid="{00000000-0005-0000-0000-00007C010000}"/>
    <cellStyle name="20% - Akzent3 3 2" xfId="258" xr:uid="{00000000-0005-0000-0000-00007D010000}"/>
    <cellStyle name="20% - Akzent3 3 2 2" xfId="259" xr:uid="{00000000-0005-0000-0000-00007E010000}"/>
    <cellStyle name="20% - Akzent3 3 2 2 2" xfId="260" xr:uid="{00000000-0005-0000-0000-00007F010000}"/>
    <cellStyle name="20% - Akzent3 3 2 2 2 2" xfId="261" xr:uid="{00000000-0005-0000-0000-000080010000}"/>
    <cellStyle name="20% - Akzent3 3 2 2 2 3" xfId="3614" xr:uid="{00000000-0005-0000-0000-000081010000}"/>
    <cellStyle name="20% - Akzent3 3 2 2 3" xfId="262" xr:uid="{00000000-0005-0000-0000-000082010000}"/>
    <cellStyle name="20% - Akzent3 3 2 2 3 2" xfId="263" xr:uid="{00000000-0005-0000-0000-000083010000}"/>
    <cellStyle name="20% - Akzent3 3 2 2 3 3" xfId="3969" xr:uid="{00000000-0005-0000-0000-000084010000}"/>
    <cellStyle name="20% - Akzent3 3 2 2 4" xfId="264" xr:uid="{00000000-0005-0000-0000-000085010000}"/>
    <cellStyle name="20% - Akzent3 3 2 2 4 2" xfId="265" xr:uid="{00000000-0005-0000-0000-000086010000}"/>
    <cellStyle name="20% - Akzent3 3 2 2 4 3" xfId="4324" xr:uid="{00000000-0005-0000-0000-000087010000}"/>
    <cellStyle name="20% - Akzent3 3 2 2 5" xfId="266" xr:uid="{00000000-0005-0000-0000-000088010000}"/>
    <cellStyle name="20% - Akzent3 3 2 2 6" xfId="3259" xr:uid="{00000000-0005-0000-0000-000089010000}"/>
    <cellStyle name="20% - Akzent3 3 2 3" xfId="267" xr:uid="{00000000-0005-0000-0000-00008A010000}"/>
    <cellStyle name="20% - Akzent3 3 2 3 2" xfId="268" xr:uid="{00000000-0005-0000-0000-00008B010000}"/>
    <cellStyle name="20% - Akzent3 3 2 3 3" xfId="3613" xr:uid="{00000000-0005-0000-0000-00008C010000}"/>
    <cellStyle name="20% - Akzent3 3 2 4" xfId="269" xr:uid="{00000000-0005-0000-0000-00008D010000}"/>
    <cellStyle name="20% - Akzent3 3 2 4 2" xfId="270" xr:uid="{00000000-0005-0000-0000-00008E010000}"/>
    <cellStyle name="20% - Akzent3 3 2 4 3" xfId="3968" xr:uid="{00000000-0005-0000-0000-00008F010000}"/>
    <cellStyle name="20% - Akzent3 3 2 5" xfId="271" xr:uid="{00000000-0005-0000-0000-000090010000}"/>
    <cellStyle name="20% - Akzent3 3 2 5 2" xfId="272" xr:uid="{00000000-0005-0000-0000-000091010000}"/>
    <cellStyle name="20% - Akzent3 3 2 5 3" xfId="4323" xr:uid="{00000000-0005-0000-0000-000092010000}"/>
    <cellStyle name="20% - Akzent3 3 2 6" xfId="273" xr:uid="{00000000-0005-0000-0000-000093010000}"/>
    <cellStyle name="20% - Akzent3 3 2 7" xfId="3258" xr:uid="{00000000-0005-0000-0000-000094010000}"/>
    <cellStyle name="20% - Akzent3 3 3" xfId="274" xr:uid="{00000000-0005-0000-0000-000095010000}"/>
    <cellStyle name="20% - Akzent3 3 3 2" xfId="275" xr:uid="{00000000-0005-0000-0000-000096010000}"/>
    <cellStyle name="20% - Akzent3 3 3 2 2" xfId="276" xr:uid="{00000000-0005-0000-0000-000097010000}"/>
    <cellStyle name="20% - Akzent3 3 3 2 2 2" xfId="277" xr:uid="{00000000-0005-0000-0000-000098010000}"/>
    <cellStyle name="20% - Akzent3 3 3 2 2 3" xfId="3616" xr:uid="{00000000-0005-0000-0000-000099010000}"/>
    <cellStyle name="20% - Akzent3 3 3 2 3" xfId="278" xr:uid="{00000000-0005-0000-0000-00009A010000}"/>
    <cellStyle name="20% - Akzent3 3 3 2 3 2" xfId="279" xr:uid="{00000000-0005-0000-0000-00009B010000}"/>
    <cellStyle name="20% - Akzent3 3 3 2 3 3" xfId="3971" xr:uid="{00000000-0005-0000-0000-00009C010000}"/>
    <cellStyle name="20% - Akzent3 3 3 2 4" xfId="280" xr:uid="{00000000-0005-0000-0000-00009D010000}"/>
    <cellStyle name="20% - Akzent3 3 3 2 4 2" xfId="281" xr:uid="{00000000-0005-0000-0000-00009E010000}"/>
    <cellStyle name="20% - Akzent3 3 3 2 4 3" xfId="4326" xr:uid="{00000000-0005-0000-0000-00009F010000}"/>
    <cellStyle name="20% - Akzent3 3 3 2 5" xfId="282" xr:uid="{00000000-0005-0000-0000-0000A0010000}"/>
    <cellStyle name="20% - Akzent3 3 3 2 6" xfId="3261" xr:uid="{00000000-0005-0000-0000-0000A1010000}"/>
    <cellStyle name="20% - Akzent3 3 3 3" xfId="283" xr:uid="{00000000-0005-0000-0000-0000A2010000}"/>
    <cellStyle name="20% - Akzent3 3 3 3 2" xfId="284" xr:uid="{00000000-0005-0000-0000-0000A3010000}"/>
    <cellStyle name="20% - Akzent3 3 3 3 3" xfId="3615" xr:uid="{00000000-0005-0000-0000-0000A4010000}"/>
    <cellStyle name="20% - Akzent3 3 3 4" xfId="285" xr:uid="{00000000-0005-0000-0000-0000A5010000}"/>
    <cellStyle name="20% - Akzent3 3 3 4 2" xfId="286" xr:uid="{00000000-0005-0000-0000-0000A6010000}"/>
    <cellStyle name="20% - Akzent3 3 3 4 3" xfId="3970" xr:uid="{00000000-0005-0000-0000-0000A7010000}"/>
    <cellStyle name="20% - Akzent3 3 3 5" xfId="287" xr:uid="{00000000-0005-0000-0000-0000A8010000}"/>
    <cellStyle name="20% - Akzent3 3 3 5 2" xfId="288" xr:uid="{00000000-0005-0000-0000-0000A9010000}"/>
    <cellStyle name="20% - Akzent3 3 3 5 3" xfId="4325" xr:uid="{00000000-0005-0000-0000-0000AA010000}"/>
    <cellStyle name="20% - Akzent3 3 3 6" xfId="289" xr:uid="{00000000-0005-0000-0000-0000AB010000}"/>
    <cellStyle name="20% - Akzent3 3 3 7" xfId="3260" xr:uid="{00000000-0005-0000-0000-0000AC010000}"/>
    <cellStyle name="20% - Akzent3 3 4" xfId="290" xr:uid="{00000000-0005-0000-0000-0000AD010000}"/>
    <cellStyle name="20% - Akzent3 3 4 2" xfId="291" xr:uid="{00000000-0005-0000-0000-0000AE010000}"/>
    <cellStyle name="20% - Akzent3 3 4 2 2" xfId="292" xr:uid="{00000000-0005-0000-0000-0000AF010000}"/>
    <cellStyle name="20% - Akzent3 3 4 2 2 2" xfId="293" xr:uid="{00000000-0005-0000-0000-0000B0010000}"/>
    <cellStyle name="20% - Akzent3 3 4 2 2 3" xfId="3618" xr:uid="{00000000-0005-0000-0000-0000B1010000}"/>
    <cellStyle name="20% - Akzent3 3 4 2 3" xfId="294" xr:uid="{00000000-0005-0000-0000-0000B2010000}"/>
    <cellStyle name="20% - Akzent3 3 4 2 3 2" xfId="295" xr:uid="{00000000-0005-0000-0000-0000B3010000}"/>
    <cellStyle name="20% - Akzent3 3 4 2 3 3" xfId="3973" xr:uid="{00000000-0005-0000-0000-0000B4010000}"/>
    <cellStyle name="20% - Akzent3 3 4 2 4" xfId="296" xr:uid="{00000000-0005-0000-0000-0000B5010000}"/>
    <cellStyle name="20% - Akzent3 3 4 2 4 2" xfId="297" xr:uid="{00000000-0005-0000-0000-0000B6010000}"/>
    <cellStyle name="20% - Akzent3 3 4 2 4 3" xfId="4328" xr:uid="{00000000-0005-0000-0000-0000B7010000}"/>
    <cellStyle name="20% - Akzent3 3 4 2 5" xfId="298" xr:uid="{00000000-0005-0000-0000-0000B8010000}"/>
    <cellStyle name="20% - Akzent3 3 4 2 6" xfId="3263" xr:uid="{00000000-0005-0000-0000-0000B9010000}"/>
    <cellStyle name="20% - Akzent3 3 4 3" xfId="299" xr:uid="{00000000-0005-0000-0000-0000BA010000}"/>
    <cellStyle name="20% - Akzent3 3 4 3 2" xfId="300" xr:uid="{00000000-0005-0000-0000-0000BB010000}"/>
    <cellStyle name="20% - Akzent3 3 4 3 3" xfId="3617" xr:uid="{00000000-0005-0000-0000-0000BC010000}"/>
    <cellStyle name="20% - Akzent3 3 4 4" xfId="301" xr:uid="{00000000-0005-0000-0000-0000BD010000}"/>
    <cellStyle name="20% - Akzent3 3 4 4 2" xfId="302" xr:uid="{00000000-0005-0000-0000-0000BE010000}"/>
    <cellStyle name="20% - Akzent3 3 4 4 3" xfId="3972" xr:uid="{00000000-0005-0000-0000-0000BF010000}"/>
    <cellStyle name="20% - Akzent3 3 4 5" xfId="303" xr:uid="{00000000-0005-0000-0000-0000C0010000}"/>
    <cellStyle name="20% - Akzent3 3 4 5 2" xfId="304" xr:uid="{00000000-0005-0000-0000-0000C1010000}"/>
    <cellStyle name="20% - Akzent3 3 4 5 3" xfId="4327" xr:uid="{00000000-0005-0000-0000-0000C2010000}"/>
    <cellStyle name="20% - Akzent3 3 4 6" xfId="305" xr:uid="{00000000-0005-0000-0000-0000C3010000}"/>
    <cellStyle name="20% - Akzent3 3 4 7" xfId="3262" xr:uid="{00000000-0005-0000-0000-0000C4010000}"/>
    <cellStyle name="20% - Akzent3 3 5" xfId="306" xr:uid="{00000000-0005-0000-0000-0000C5010000}"/>
    <cellStyle name="20% - Akzent3 3 5 2" xfId="307" xr:uid="{00000000-0005-0000-0000-0000C6010000}"/>
    <cellStyle name="20% - Akzent3 3 5 2 2" xfId="308" xr:uid="{00000000-0005-0000-0000-0000C7010000}"/>
    <cellStyle name="20% - Akzent3 3 5 2 2 2" xfId="309" xr:uid="{00000000-0005-0000-0000-0000C8010000}"/>
    <cellStyle name="20% - Akzent3 3 5 2 2 3" xfId="3620" xr:uid="{00000000-0005-0000-0000-0000C9010000}"/>
    <cellStyle name="20% - Akzent3 3 5 2 3" xfId="310" xr:uid="{00000000-0005-0000-0000-0000CA010000}"/>
    <cellStyle name="20% - Akzent3 3 5 2 3 2" xfId="311" xr:uid="{00000000-0005-0000-0000-0000CB010000}"/>
    <cellStyle name="20% - Akzent3 3 5 2 3 3" xfId="3975" xr:uid="{00000000-0005-0000-0000-0000CC010000}"/>
    <cellStyle name="20% - Akzent3 3 5 2 4" xfId="312" xr:uid="{00000000-0005-0000-0000-0000CD010000}"/>
    <cellStyle name="20% - Akzent3 3 5 2 4 2" xfId="313" xr:uid="{00000000-0005-0000-0000-0000CE010000}"/>
    <cellStyle name="20% - Akzent3 3 5 2 4 3" xfId="4330" xr:uid="{00000000-0005-0000-0000-0000CF010000}"/>
    <cellStyle name="20% - Akzent3 3 5 2 5" xfId="314" xr:uid="{00000000-0005-0000-0000-0000D0010000}"/>
    <cellStyle name="20% - Akzent3 3 5 2 6" xfId="3265" xr:uid="{00000000-0005-0000-0000-0000D1010000}"/>
    <cellStyle name="20% - Akzent3 3 5 3" xfId="315" xr:uid="{00000000-0005-0000-0000-0000D2010000}"/>
    <cellStyle name="20% - Akzent3 3 5 3 2" xfId="316" xr:uid="{00000000-0005-0000-0000-0000D3010000}"/>
    <cellStyle name="20% - Akzent3 3 5 3 3" xfId="3619" xr:uid="{00000000-0005-0000-0000-0000D4010000}"/>
    <cellStyle name="20% - Akzent3 3 5 4" xfId="317" xr:uid="{00000000-0005-0000-0000-0000D5010000}"/>
    <cellStyle name="20% - Akzent3 3 5 4 2" xfId="318" xr:uid="{00000000-0005-0000-0000-0000D6010000}"/>
    <cellStyle name="20% - Akzent3 3 5 4 3" xfId="3974" xr:uid="{00000000-0005-0000-0000-0000D7010000}"/>
    <cellStyle name="20% - Akzent3 3 5 5" xfId="319" xr:uid="{00000000-0005-0000-0000-0000D8010000}"/>
    <cellStyle name="20% - Akzent3 3 5 5 2" xfId="320" xr:uid="{00000000-0005-0000-0000-0000D9010000}"/>
    <cellStyle name="20% - Akzent3 3 5 5 3" xfId="4329" xr:uid="{00000000-0005-0000-0000-0000DA010000}"/>
    <cellStyle name="20% - Akzent3 3 5 6" xfId="321" xr:uid="{00000000-0005-0000-0000-0000DB010000}"/>
    <cellStyle name="20% - Akzent3 3 5 7" xfId="3264" xr:uid="{00000000-0005-0000-0000-0000DC010000}"/>
    <cellStyle name="20% - Akzent3 3 6" xfId="322" xr:uid="{00000000-0005-0000-0000-0000DD010000}"/>
    <cellStyle name="20% - Akzent3 3 6 2" xfId="323" xr:uid="{00000000-0005-0000-0000-0000DE010000}"/>
    <cellStyle name="20% - Akzent3 3 6 2 2" xfId="324" xr:uid="{00000000-0005-0000-0000-0000DF010000}"/>
    <cellStyle name="20% - Akzent3 3 6 2 2 2" xfId="325" xr:uid="{00000000-0005-0000-0000-0000E0010000}"/>
    <cellStyle name="20% - Akzent3 3 6 2 2 3" xfId="3622" xr:uid="{00000000-0005-0000-0000-0000E1010000}"/>
    <cellStyle name="20% - Akzent3 3 6 2 3" xfId="326" xr:uid="{00000000-0005-0000-0000-0000E2010000}"/>
    <cellStyle name="20% - Akzent3 3 6 2 3 2" xfId="327" xr:uid="{00000000-0005-0000-0000-0000E3010000}"/>
    <cellStyle name="20% - Akzent3 3 6 2 3 3" xfId="3977" xr:uid="{00000000-0005-0000-0000-0000E4010000}"/>
    <cellStyle name="20% - Akzent3 3 6 2 4" xfId="328" xr:uid="{00000000-0005-0000-0000-0000E5010000}"/>
    <cellStyle name="20% - Akzent3 3 6 2 4 2" xfId="329" xr:uid="{00000000-0005-0000-0000-0000E6010000}"/>
    <cellStyle name="20% - Akzent3 3 6 2 4 3" xfId="4332" xr:uid="{00000000-0005-0000-0000-0000E7010000}"/>
    <cellStyle name="20% - Akzent3 3 6 2 5" xfId="330" xr:uid="{00000000-0005-0000-0000-0000E8010000}"/>
    <cellStyle name="20% - Akzent3 3 6 2 6" xfId="3267" xr:uid="{00000000-0005-0000-0000-0000E9010000}"/>
    <cellStyle name="20% - Akzent3 3 6 3" xfId="331" xr:uid="{00000000-0005-0000-0000-0000EA010000}"/>
    <cellStyle name="20% - Akzent3 3 6 3 2" xfId="332" xr:uid="{00000000-0005-0000-0000-0000EB010000}"/>
    <cellStyle name="20% - Akzent3 3 6 3 3" xfId="3621" xr:uid="{00000000-0005-0000-0000-0000EC010000}"/>
    <cellStyle name="20% - Akzent3 3 6 4" xfId="333" xr:uid="{00000000-0005-0000-0000-0000ED010000}"/>
    <cellStyle name="20% - Akzent3 3 6 4 2" xfId="334" xr:uid="{00000000-0005-0000-0000-0000EE010000}"/>
    <cellStyle name="20% - Akzent3 3 6 4 3" xfId="3976" xr:uid="{00000000-0005-0000-0000-0000EF010000}"/>
    <cellStyle name="20% - Akzent3 3 6 5" xfId="335" xr:uid="{00000000-0005-0000-0000-0000F0010000}"/>
    <cellStyle name="20% - Akzent3 3 6 5 2" xfId="336" xr:uid="{00000000-0005-0000-0000-0000F1010000}"/>
    <cellStyle name="20% - Akzent3 3 6 5 3" xfId="4331" xr:uid="{00000000-0005-0000-0000-0000F2010000}"/>
    <cellStyle name="20% - Akzent3 3 6 6" xfId="337" xr:uid="{00000000-0005-0000-0000-0000F3010000}"/>
    <cellStyle name="20% - Akzent3 3 6 7" xfId="3266" xr:uid="{00000000-0005-0000-0000-0000F4010000}"/>
    <cellStyle name="20% - Akzent3 3 7" xfId="338" xr:uid="{00000000-0005-0000-0000-0000F5010000}"/>
    <cellStyle name="20% - Akzent3 3 7 2" xfId="339" xr:uid="{00000000-0005-0000-0000-0000F6010000}"/>
    <cellStyle name="20% - Akzent3 3 7 2 2" xfId="340" xr:uid="{00000000-0005-0000-0000-0000F7010000}"/>
    <cellStyle name="20% - Akzent3 3 7 2 2 2" xfId="341" xr:uid="{00000000-0005-0000-0000-0000F8010000}"/>
    <cellStyle name="20% - Akzent3 3 7 2 2 3" xfId="3624" xr:uid="{00000000-0005-0000-0000-0000F9010000}"/>
    <cellStyle name="20% - Akzent3 3 7 2 3" xfId="342" xr:uid="{00000000-0005-0000-0000-0000FA010000}"/>
    <cellStyle name="20% - Akzent3 3 7 2 3 2" xfId="343" xr:uid="{00000000-0005-0000-0000-0000FB010000}"/>
    <cellStyle name="20% - Akzent3 3 7 2 3 3" xfId="3979" xr:uid="{00000000-0005-0000-0000-0000FC010000}"/>
    <cellStyle name="20% - Akzent3 3 7 2 4" xfId="344" xr:uid="{00000000-0005-0000-0000-0000FD010000}"/>
    <cellStyle name="20% - Akzent3 3 7 2 4 2" xfId="345" xr:uid="{00000000-0005-0000-0000-0000FE010000}"/>
    <cellStyle name="20% - Akzent3 3 7 2 4 3" xfId="4334" xr:uid="{00000000-0005-0000-0000-0000FF010000}"/>
    <cellStyle name="20% - Akzent3 3 7 2 5" xfId="346" xr:uid="{00000000-0005-0000-0000-000000020000}"/>
    <cellStyle name="20% - Akzent3 3 7 2 6" xfId="3269" xr:uid="{00000000-0005-0000-0000-000001020000}"/>
    <cellStyle name="20% - Akzent3 3 7 3" xfId="347" xr:uid="{00000000-0005-0000-0000-000002020000}"/>
    <cellStyle name="20% - Akzent3 3 7 3 2" xfId="348" xr:uid="{00000000-0005-0000-0000-000003020000}"/>
    <cellStyle name="20% - Akzent3 3 7 3 3" xfId="3623" xr:uid="{00000000-0005-0000-0000-000004020000}"/>
    <cellStyle name="20% - Akzent3 3 7 4" xfId="349" xr:uid="{00000000-0005-0000-0000-000005020000}"/>
    <cellStyle name="20% - Akzent3 3 7 4 2" xfId="350" xr:uid="{00000000-0005-0000-0000-000006020000}"/>
    <cellStyle name="20% - Akzent3 3 7 4 3" xfId="3978" xr:uid="{00000000-0005-0000-0000-000007020000}"/>
    <cellStyle name="20% - Akzent3 3 7 5" xfId="351" xr:uid="{00000000-0005-0000-0000-000008020000}"/>
    <cellStyle name="20% - Akzent3 3 7 5 2" xfId="352" xr:uid="{00000000-0005-0000-0000-000009020000}"/>
    <cellStyle name="20% - Akzent3 3 7 5 3" xfId="4333" xr:uid="{00000000-0005-0000-0000-00000A020000}"/>
    <cellStyle name="20% - Akzent3 3 7 6" xfId="353" xr:uid="{00000000-0005-0000-0000-00000B020000}"/>
    <cellStyle name="20% - Akzent3 3 7 7" xfId="3268" xr:uid="{00000000-0005-0000-0000-00000C020000}"/>
    <cellStyle name="20% - Akzent3 3 8" xfId="354" xr:uid="{00000000-0005-0000-0000-00000D020000}"/>
    <cellStyle name="20% - Akzent3 3 8 2" xfId="355" xr:uid="{00000000-0005-0000-0000-00000E020000}"/>
    <cellStyle name="20% - Akzent3 3 8 2 2" xfId="356" xr:uid="{00000000-0005-0000-0000-00000F020000}"/>
    <cellStyle name="20% - Akzent3 3 8 2 3" xfId="3625" xr:uid="{00000000-0005-0000-0000-000010020000}"/>
    <cellStyle name="20% - Akzent3 3 8 3" xfId="357" xr:uid="{00000000-0005-0000-0000-000011020000}"/>
    <cellStyle name="20% - Akzent3 3 8 3 2" xfId="358" xr:uid="{00000000-0005-0000-0000-000012020000}"/>
    <cellStyle name="20% - Akzent3 3 8 3 3" xfId="3980" xr:uid="{00000000-0005-0000-0000-000013020000}"/>
    <cellStyle name="20% - Akzent3 3 8 4" xfId="359" xr:uid="{00000000-0005-0000-0000-000014020000}"/>
    <cellStyle name="20% - Akzent3 3 8 4 2" xfId="360" xr:uid="{00000000-0005-0000-0000-000015020000}"/>
    <cellStyle name="20% - Akzent3 3 8 4 3" xfId="4335" xr:uid="{00000000-0005-0000-0000-000016020000}"/>
    <cellStyle name="20% - Akzent3 3 8 5" xfId="361" xr:uid="{00000000-0005-0000-0000-000017020000}"/>
    <cellStyle name="20% - Akzent3 3 8 6" xfId="3270" xr:uid="{00000000-0005-0000-0000-000018020000}"/>
    <cellStyle name="20% - Akzent3 3 9" xfId="362" xr:uid="{00000000-0005-0000-0000-000019020000}"/>
    <cellStyle name="20% - Akzent3 3 9 2" xfId="363" xr:uid="{00000000-0005-0000-0000-00001A020000}"/>
    <cellStyle name="20% - Akzent3 3 9 2 2" xfId="364" xr:uid="{00000000-0005-0000-0000-00001B020000}"/>
    <cellStyle name="20% - Akzent3 3 9 2 3" xfId="3626" xr:uid="{00000000-0005-0000-0000-00001C020000}"/>
    <cellStyle name="20% - Akzent3 3 9 3" xfId="365" xr:uid="{00000000-0005-0000-0000-00001D020000}"/>
    <cellStyle name="20% - Akzent3 3 9 3 2" xfId="366" xr:uid="{00000000-0005-0000-0000-00001E020000}"/>
    <cellStyle name="20% - Akzent3 3 9 3 3" xfId="3981" xr:uid="{00000000-0005-0000-0000-00001F020000}"/>
    <cellStyle name="20% - Akzent3 3 9 4" xfId="367" xr:uid="{00000000-0005-0000-0000-000020020000}"/>
    <cellStyle name="20% - Akzent3 3 9 4 2" xfId="368" xr:uid="{00000000-0005-0000-0000-000021020000}"/>
    <cellStyle name="20% - Akzent3 3 9 4 3" xfId="4336" xr:uid="{00000000-0005-0000-0000-000022020000}"/>
    <cellStyle name="20% - Akzent3 3 9 5" xfId="369" xr:uid="{00000000-0005-0000-0000-000023020000}"/>
    <cellStyle name="20% - Akzent3 3 9 6" xfId="3271" xr:uid="{00000000-0005-0000-0000-000024020000}"/>
    <cellStyle name="20% - Akzent4 2" xfId="370" xr:uid="{00000000-0005-0000-0000-000025020000}"/>
    <cellStyle name="20% - Akzent4 3" xfId="371" xr:uid="{00000000-0005-0000-0000-000026020000}"/>
    <cellStyle name="20% - Akzent4 3 10" xfId="372" xr:uid="{00000000-0005-0000-0000-000027020000}"/>
    <cellStyle name="20% - Akzent4 3 10 2" xfId="373" xr:uid="{00000000-0005-0000-0000-000028020000}"/>
    <cellStyle name="20% - Akzent4 3 10 3" xfId="3560" xr:uid="{00000000-0005-0000-0000-000029020000}"/>
    <cellStyle name="20% - Akzent4 3 11" xfId="374" xr:uid="{00000000-0005-0000-0000-00002A020000}"/>
    <cellStyle name="20% - Akzent4 3 11 2" xfId="375" xr:uid="{00000000-0005-0000-0000-00002B020000}"/>
    <cellStyle name="20% - Akzent4 3 11 3" xfId="3915" xr:uid="{00000000-0005-0000-0000-00002C020000}"/>
    <cellStyle name="20% - Akzent4 3 12" xfId="376" xr:uid="{00000000-0005-0000-0000-00002D020000}"/>
    <cellStyle name="20% - Akzent4 3 12 2" xfId="377" xr:uid="{00000000-0005-0000-0000-00002E020000}"/>
    <cellStyle name="20% - Akzent4 3 12 3" xfId="4270" xr:uid="{00000000-0005-0000-0000-00002F020000}"/>
    <cellStyle name="20% - Akzent4 3 13" xfId="378" xr:uid="{00000000-0005-0000-0000-000030020000}"/>
    <cellStyle name="20% - Akzent4 3 14" xfId="3205" xr:uid="{00000000-0005-0000-0000-000031020000}"/>
    <cellStyle name="20% - Akzent4 3 2" xfId="379" xr:uid="{00000000-0005-0000-0000-000032020000}"/>
    <cellStyle name="20% - Akzent4 3 2 2" xfId="380" xr:uid="{00000000-0005-0000-0000-000033020000}"/>
    <cellStyle name="20% - Akzent4 3 2 2 2" xfId="381" xr:uid="{00000000-0005-0000-0000-000034020000}"/>
    <cellStyle name="20% - Akzent4 3 2 2 2 2" xfId="382" xr:uid="{00000000-0005-0000-0000-000035020000}"/>
    <cellStyle name="20% - Akzent4 3 2 2 2 3" xfId="3628" xr:uid="{00000000-0005-0000-0000-000036020000}"/>
    <cellStyle name="20% - Akzent4 3 2 2 3" xfId="383" xr:uid="{00000000-0005-0000-0000-000037020000}"/>
    <cellStyle name="20% - Akzent4 3 2 2 3 2" xfId="384" xr:uid="{00000000-0005-0000-0000-000038020000}"/>
    <cellStyle name="20% - Akzent4 3 2 2 3 3" xfId="3983" xr:uid="{00000000-0005-0000-0000-000039020000}"/>
    <cellStyle name="20% - Akzent4 3 2 2 4" xfId="385" xr:uid="{00000000-0005-0000-0000-00003A020000}"/>
    <cellStyle name="20% - Akzent4 3 2 2 4 2" xfId="386" xr:uid="{00000000-0005-0000-0000-00003B020000}"/>
    <cellStyle name="20% - Akzent4 3 2 2 4 3" xfId="4338" xr:uid="{00000000-0005-0000-0000-00003C020000}"/>
    <cellStyle name="20% - Akzent4 3 2 2 5" xfId="387" xr:uid="{00000000-0005-0000-0000-00003D020000}"/>
    <cellStyle name="20% - Akzent4 3 2 2 6" xfId="3273" xr:uid="{00000000-0005-0000-0000-00003E020000}"/>
    <cellStyle name="20% - Akzent4 3 2 3" xfId="388" xr:uid="{00000000-0005-0000-0000-00003F020000}"/>
    <cellStyle name="20% - Akzent4 3 2 3 2" xfId="389" xr:uid="{00000000-0005-0000-0000-000040020000}"/>
    <cellStyle name="20% - Akzent4 3 2 3 3" xfId="3627" xr:uid="{00000000-0005-0000-0000-000041020000}"/>
    <cellStyle name="20% - Akzent4 3 2 4" xfId="390" xr:uid="{00000000-0005-0000-0000-000042020000}"/>
    <cellStyle name="20% - Akzent4 3 2 4 2" xfId="391" xr:uid="{00000000-0005-0000-0000-000043020000}"/>
    <cellStyle name="20% - Akzent4 3 2 4 3" xfId="3982" xr:uid="{00000000-0005-0000-0000-000044020000}"/>
    <cellStyle name="20% - Akzent4 3 2 5" xfId="392" xr:uid="{00000000-0005-0000-0000-000045020000}"/>
    <cellStyle name="20% - Akzent4 3 2 5 2" xfId="393" xr:uid="{00000000-0005-0000-0000-000046020000}"/>
    <cellStyle name="20% - Akzent4 3 2 5 3" xfId="4337" xr:uid="{00000000-0005-0000-0000-000047020000}"/>
    <cellStyle name="20% - Akzent4 3 2 6" xfId="394" xr:uid="{00000000-0005-0000-0000-000048020000}"/>
    <cellStyle name="20% - Akzent4 3 2 7" xfId="3272" xr:uid="{00000000-0005-0000-0000-000049020000}"/>
    <cellStyle name="20% - Akzent4 3 3" xfId="395" xr:uid="{00000000-0005-0000-0000-00004A020000}"/>
    <cellStyle name="20% - Akzent4 3 3 2" xfId="396" xr:uid="{00000000-0005-0000-0000-00004B020000}"/>
    <cellStyle name="20% - Akzent4 3 3 2 2" xfId="397" xr:uid="{00000000-0005-0000-0000-00004C020000}"/>
    <cellStyle name="20% - Akzent4 3 3 2 2 2" xfId="398" xr:uid="{00000000-0005-0000-0000-00004D020000}"/>
    <cellStyle name="20% - Akzent4 3 3 2 2 3" xfId="3630" xr:uid="{00000000-0005-0000-0000-00004E020000}"/>
    <cellStyle name="20% - Akzent4 3 3 2 3" xfId="399" xr:uid="{00000000-0005-0000-0000-00004F020000}"/>
    <cellStyle name="20% - Akzent4 3 3 2 3 2" xfId="400" xr:uid="{00000000-0005-0000-0000-000050020000}"/>
    <cellStyle name="20% - Akzent4 3 3 2 3 3" xfId="3985" xr:uid="{00000000-0005-0000-0000-000051020000}"/>
    <cellStyle name="20% - Akzent4 3 3 2 4" xfId="401" xr:uid="{00000000-0005-0000-0000-000052020000}"/>
    <cellStyle name="20% - Akzent4 3 3 2 4 2" xfId="402" xr:uid="{00000000-0005-0000-0000-000053020000}"/>
    <cellStyle name="20% - Akzent4 3 3 2 4 3" xfId="4340" xr:uid="{00000000-0005-0000-0000-000054020000}"/>
    <cellStyle name="20% - Akzent4 3 3 2 5" xfId="403" xr:uid="{00000000-0005-0000-0000-000055020000}"/>
    <cellStyle name="20% - Akzent4 3 3 2 6" xfId="3275" xr:uid="{00000000-0005-0000-0000-000056020000}"/>
    <cellStyle name="20% - Akzent4 3 3 3" xfId="404" xr:uid="{00000000-0005-0000-0000-000057020000}"/>
    <cellStyle name="20% - Akzent4 3 3 3 2" xfId="405" xr:uid="{00000000-0005-0000-0000-000058020000}"/>
    <cellStyle name="20% - Akzent4 3 3 3 3" xfId="3629" xr:uid="{00000000-0005-0000-0000-000059020000}"/>
    <cellStyle name="20% - Akzent4 3 3 4" xfId="406" xr:uid="{00000000-0005-0000-0000-00005A020000}"/>
    <cellStyle name="20% - Akzent4 3 3 4 2" xfId="407" xr:uid="{00000000-0005-0000-0000-00005B020000}"/>
    <cellStyle name="20% - Akzent4 3 3 4 3" xfId="3984" xr:uid="{00000000-0005-0000-0000-00005C020000}"/>
    <cellStyle name="20% - Akzent4 3 3 5" xfId="408" xr:uid="{00000000-0005-0000-0000-00005D020000}"/>
    <cellStyle name="20% - Akzent4 3 3 5 2" xfId="409" xr:uid="{00000000-0005-0000-0000-00005E020000}"/>
    <cellStyle name="20% - Akzent4 3 3 5 3" xfId="4339" xr:uid="{00000000-0005-0000-0000-00005F020000}"/>
    <cellStyle name="20% - Akzent4 3 3 6" xfId="410" xr:uid="{00000000-0005-0000-0000-000060020000}"/>
    <cellStyle name="20% - Akzent4 3 3 7" xfId="3274" xr:uid="{00000000-0005-0000-0000-000061020000}"/>
    <cellStyle name="20% - Akzent4 3 4" xfId="411" xr:uid="{00000000-0005-0000-0000-000062020000}"/>
    <cellStyle name="20% - Akzent4 3 4 2" xfId="412" xr:uid="{00000000-0005-0000-0000-000063020000}"/>
    <cellStyle name="20% - Akzent4 3 4 2 2" xfId="413" xr:uid="{00000000-0005-0000-0000-000064020000}"/>
    <cellStyle name="20% - Akzent4 3 4 2 2 2" xfId="414" xr:uid="{00000000-0005-0000-0000-000065020000}"/>
    <cellStyle name="20% - Akzent4 3 4 2 2 3" xfId="3632" xr:uid="{00000000-0005-0000-0000-000066020000}"/>
    <cellStyle name="20% - Akzent4 3 4 2 3" xfId="415" xr:uid="{00000000-0005-0000-0000-000067020000}"/>
    <cellStyle name="20% - Akzent4 3 4 2 3 2" xfId="416" xr:uid="{00000000-0005-0000-0000-000068020000}"/>
    <cellStyle name="20% - Akzent4 3 4 2 3 3" xfId="3987" xr:uid="{00000000-0005-0000-0000-000069020000}"/>
    <cellStyle name="20% - Akzent4 3 4 2 4" xfId="417" xr:uid="{00000000-0005-0000-0000-00006A020000}"/>
    <cellStyle name="20% - Akzent4 3 4 2 4 2" xfId="418" xr:uid="{00000000-0005-0000-0000-00006B020000}"/>
    <cellStyle name="20% - Akzent4 3 4 2 4 3" xfId="4342" xr:uid="{00000000-0005-0000-0000-00006C020000}"/>
    <cellStyle name="20% - Akzent4 3 4 2 5" xfId="419" xr:uid="{00000000-0005-0000-0000-00006D020000}"/>
    <cellStyle name="20% - Akzent4 3 4 2 6" xfId="3277" xr:uid="{00000000-0005-0000-0000-00006E020000}"/>
    <cellStyle name="20% - Akzent4 3 4 3" xfId="420" xr:uid="{00000000-0005-0000-0000-00006F020000}"/>
    <cellStyle name="20% - Akzent4 3 4 3 2" xfId="421" xr:uid="{00000000-0005-0000-0000-000070020000}"/>
    <cellStyle name="20% - Akzent4 3 4 3 3" xfId="3631" xr:uid="{00000000-0005-0000-0000-000071020000}"/>
    <cellStyle name="20% - Akzent4 3 4 4" xfId="422" xr:uid="{00000000-0005-0000-0000-000072020000}"/>
    <cellStyle name="20% - Akzent4 3 4 4 2" xfId="423" xr:uid="{00000000-0005-0000-0000-000073020000}"/>
    <cellStyle name="20% - Akzent4 3 4 4 3" xfId="3986" xr:uid="{00000000-0005-0000-0000-000074020000}"/>
    <cellStyle name="20% - Akzent4 3 4 5" xfId="424" xr:uid="{00000000-0005-0000-0000-000075020000}"/>
    <cellStyle name="20% - Akzent4 3 4 5 2" xfId="425" xr:uid="{00000000-0005-0000-0000-000076020000}"/>
    <cellStyle name="20% - Akzent4 3 4 5 3" xfId="4341" xr:uid="{00000000-0005-0000-0000-000077020000}"/>
    <cellStyle name="20% - Akzent4 3 4 6" xfId="426" xr:uid="{00000000-0005-0000-0000-000078020000}"/>
    <cellStyle name="20% - Akzent4 3 4 7" xfId="3276" xr:uid="{00000000-0005-0000-0000-000079020000}"/>
    <cellStyle name="20% - Akzent4 3 5" xfId="427" xr:uid="{00000000-0005-0000-0000-00007A020000}"/>
    <cellStyle name="20% - Akzent4 3 5 2" xfId="428" xr:uid="{00000000-0005-0000-0000-00007B020000}"/>
    <cellStyle name="20% - Akzent4 3 5 2 2" xfId="429" xr:uid="{00000000-0005-0000-0000-00007C020000}"/>
    <cellStyle name="20% - Akzent4 3 5 2 2 2" xfId="430" xr:uid="{00000000-0005-0000-0000-00007D020000}"/>
    <cellStyle name="20% - Akzent4 3 5 2 2 3" xfId="3634" xr:uid="{00000000-0005-0000-0000-00007E020000}"/>
    <cellStyle name="20% - Akzent4 3 5 2 3" xfId="431" xr:uid="{00000000-0005-0000-0000-00007F020000}"/>
    <cellStyle name="20% - Akzent4 3 5 2 3 2" xfId="432" xr:uid="{00000000-0005-0000-0000-000080020000}"/>
    <cellStyle name="20% - Akzent4 3 5 2 3 3" xfId="3989" xr:uid="{00000000-0005-0000-0000-000081020000}"/>
    <cellStyle name="20% - Akzent4 3 5 2 4" xfId="433" xr:uid="{00000000-0005-0000-0000-000082020000}"/>
    <cellStyle name="20% - Akzent4 3 5 2 4 2" xfId="434" xr:uid="{00000000-0005-0000-0000-000083020000}"/>
    <cellStyle name="20% - Akzent4 3 5 2 4 3" xfId="4344" xr:uid="{00000000-0005-0000-0000-000084020000}"/>
    <cellStyle name="20% - Akzent4 3 5 2 5" xfId="435" xr:uid="{00000000-0005-0000-0000-000085020000}"/>
    <cellStyle name="20% - Akzent4 3 5 2 6" xfId="3279" xr:uid="{00000000-0005-0000-0000-000086020000}"/>
    <cellStyle name="20% - Akzent4 3 5 3" xfId="436" xr:uid="{00000000-0005-0000-0000-000087020000}"/>
    <cellStyle name="20% - Akzent4 3 5 3 2" xfId="437" xr:uid="{00000000-0005-0000-0000-000088020000}"/>
    <cellStyle name="20% - Akzent4 3 5 3 3" xfId="3633" xr:uid="{00000000-0005-0000-0000-000089020000}"/>
    <cellStyle name="20% - Akzent4 3 5 4" xfId="438" xr:uid="{00000000-0005-0000-0000-00008A020000}"/>
    <cellStyle name="20% - Akzent4 3 5 4 2" xfId="439" xr:uid="{00000000-0005-0000-0000-00008B020000}"/>
    <cellStyle name="20% - Akzent4 3 5 4 3" xfId="3988" xr:uid="{00000000-0005-0000-0000-00008C020000}"/>
    <cellStyle name="20% - Akzent4 3 5 5" xfId="440" xr:uid="{00000000-0005-0000-0000-00008D020000}"/>
    <cellStyle name="20% - Akzent4 3 5 5 2" xfId="441" xr:uid="{00000000-0005-0000-0000-00008E020000}"/>
    <cellStyle name="20% - Akzent4 3 5 5 3" xfId="4343" xr:uid="{00000000-0005-0000-0000-00008F020000}"/>
    <cellStyle name="20% - Akzent4 3 5 6" xfId="442" xr:uid="{00000000-0005-0000-0000-000090020000}"/>
    <cellStyle name="20% - Akzent4 3 5 7" xfId="3278" xr:uid="{00000000-0005-0000-0000-000091020000}"/>
    <cellStyle name="20% - Akzent4 3 6" xfId="443" xr:uid="{00000000-0005-0000-0000-000092020000}"/>
    <cellStyle name="20% - Akzent4 3 6 2" xfId="444" xr:uid="{00000000-0005-0000-0000-000093020000}"/>
    <cellStyle name="20% - Akzent4 3 6 2 2" xfId="445" xr:uid="{00000000-0005-0000-0000-000094020000}"/>
    <cellStyle name="20% - Akzent4 3 6 2 2 2" xfId="446" xr:uid="{00000000-0005-0000-0000-000095020000}"/>
    <cellStyle name="20% - Akzent4 3 6 2 2 3" xfId="3636" xr:uid="{00000000-0005-0000-0000-000096020000}"/>
    <cellStyle name="20% - Akzent4 3 6 2 3" xfId="447" xr:uid="{00000000-0005-0000-0000-000097020000}"/>
    <cellStyle name="20% - Akzent4 3 6 2 3 2" xfId="448" xr:uid="{00000000-0005-0000-0000-000098020000}"/>
    <cellStyle name="20% - Akzent4 3 6 2 3 3" xfId="3991" xr:uid="{00000000-0005-0000-0000-000099020000}"/>
    <cellStyle name="20% - Akzent4 3 6 2 4" xfId="449" xr:uid="{00000000-0005-0000-0000-00009A020000}"/>
    <cellStyle name="20% - Akzent4 3 6 2 4 2" xfId="450" xr:uid="{00000000-0005-0000-0000-00009B020000}"/>
    <cellStyle name="20% - Akzent4 3 6 2 4 3" xfId="4346" xr:uid="{00000000-0005-0000-0000-00009C020000}"/>
    <cellStyle name="20% - Akzent4 3 6 2 5" xfId="451" xr:uid="{00000000-0005-0000-0000-00009D020000}"/>
    <cellStyle name="20% - Akzent4 3 6 2 6" xfId="3281" xr:uid="{00000000-0005-0000-0000-00009E020000}"/>
    <cellStyle name="20% - Akzent4 3 6 3" xfId="452" xr:uid="{00000000-0005-0000-0000-00009F020000}"/>
    <cellStyle name="20% - Akzent4 3 6 3 2" xfId="453" xr:uid="{00000000-0005-0000-0000-0000A0020000}"/>
    <cellStyle name="20% - Akzent4 3 6 3 3" xfId="3635" xr:uid="{00000000-0005-0000-0000-0000A1020000}"/>
    <cellStyle name="20% - Akzent4 3 6 4" xfId="454" xr:uid="{00000000-0005-0000-0000-0000A2020000}"/>
    <cellStyle name="20% - Akzent4 3 6 4 2" xfId="455" xr:uid="{00000000-0005-0000-0000-0000A3020000}"/>
    <cellStyle name="20% - Akzent4 3 6 4 3" xfId="3990" xr:uid="{00000000-0005-0000-0000-0000A4020000}"/>
    <cellStyle name="20% - Akzent4 3 6 5" xfId="456" xr:uid="{00000000-0005-0000-0000-0000A5020000}"/>
    <cellStyle name="20% - Akzent4 3 6 5 2" xfId="457" xr:uid="{00000000-0005-0000-0000-0000A6020000}"/>
    <cellStyle name="20% - Akzent4 3 6 5 3" xfId="4345" xr:uid="{00000000-0005-0000-0000-0000A7020000}"/>
    <cellStyle name="20% - Akzent4 3 6 6" xfId="458" xr:uid="{00000000-0005-0000-0000-0000A8020000}"/>
    <cellStyle name="20% - Akzent4 3 6 7" xfId="3280" xr:uid="{00000000-0005-0000-0000-0000A9020000}"/>
    <cellStyle name="20% - Akzent4 3 7" xfId="459" xr:uid="{00000000-0005-0000-0000-0000AA020000}"/>
    <cellStyle name="20% - Akzent4 3 7 2" xfId="460" xr:uid="{00000000-0005-0000-0000-0000AB020000}"/>
    <cellStyle name="20% - Akzent4 3 7 2 2" xfId="461" xr:uid="{00000000-0005-0000-0000-0000AC020000}"/>
    <cellStyle name="20% - Akzent4 3 7 2 2 2" xfId="462" xr:uid="{00000000-0005-0000-0000-0000AD020000}"/>
    <cellStyle name="20% - Akzent4 3 7 2 2 3" xfId="3638" xr:uid="{00000000-0005-0000-0000-0000AE020000}"/>
    <cellStyle name="20% - Akzent4 3 7 2 3" xfId="463" xr:uid="{00000000-0005-0000-0000-0000AF020000}"/>
    <cellStyle name="20% - Akzent4 3 7 2 3 2" xfId="464" xr:uid="{00000000-0005-0000-0000-0000B0020000}"/>
    <cellStyle name="20% - Akzent4 3 7 2 3 3" xfId="3993" xr:uid="{00000000-0005-0000-0000-0000B1020000}"/>
    <cellStyle name="20% - Akzent4 3 7 2 4" xfId="465" xr:uid="{00000000-0005-0000-0000-0000B2020000}"/>
    <cellStyle name="20% - Akzent4 3 7 2 4 2" xfId="466" xr:uid="{00000000-0005-0000-0000-0000B3020000}"/>
    <cellStyle name="20% - Akzent4 3 7 2 4 3" xfId="4348" xr:uid="{00000000-0005-0000-0000-0000B4020000}"/>
    <cellStyle name="20% - Akzent4 3 7 2 5" xfId="467" xr:uid="{00000000-0005-0000-0000-0000B5020000}"/>
    <cellStyle name="20% - Akzent4 3 7 2 6" xfId="3283" xr:uid="{00000000-0005-0000-0000-0000B6020000}"/>
    <cellStyle name="20% - Akzent4 3 7 3" xfId="468" xr:uid="{00000000-0005-0000-0000-0000B7020000}"/>
    <cellStyle name="20% - Akzent4 3 7 3 2" xfId="469" xr:uid="{00000000-0005-0000-0000-0000B8020000}"/>
    <cellStyle name="20% - Akzent4 3 7 3 3" xfId="3637" xr:uid="{00000000-0005-0000-0000-0000B9020000}"/>
    <cellStyle name="20% - Akzent4 3 7 4" xfId="470" xr:uid="{00000000-0005-0000-0000-0000BA020000}"/>
    <cellStyle name="20% - Akzent4 3 7 4 2" xfId="471" xr:uid="{00000000-0005-0000-0000-0000BB020000}"/>
    <cellStyle name="20% - Akzent4 3 7 4 3" xfId="3992" xr:uid="{00000000-0005-0000-0000-0000BC020000}"/>
    <cellStyle name="20% - Akzent4 3 7 5" xfId="472" xr:uid="{00000000-0005-0000-0000-0000BD020000}"/>
    <cellStyle name="20% - Akzent4 3 7 5 2" xfId="473" xr:uid="{00000000-0005-0000-0000-0000BE020000}"/>
    <cellStyle name="20% - Akzent4 3 7 5 3" xfId="4347" xr:uid="{00000000-0005-0000-0000-0000BF020000}"/>
    <cellStyle name="20% - Akzent4 3 7 6" xfId="474" xr:uid="{00000000-0005-0000-0000-0000C0020000}"/>
    <cellStyle name="20% - Akzent4 3 7 7" xfId="3282" xr:uid="{00000000-0005-0000-0000-0000C1020000}"/>
    <cellStyle name="20% - Akzent4 3 8" xfId="475" xr:uid="{00000000-0005-0000-0000-0000C2020000}"/>
    <cellStyle name="20% - Akzent4 3 8 2" xfId="476" xr:uid="{00000000-0005-0000-0000-0000C3020000}"/>
    <cellStyle name="20% - Akzent4 3 8 2 2" xfId="477" xr:uid="{00000000-0005-0000-0000-0000C4020000}"/>
    <cellStyle name="20% - Akzent4 3 8 2 3" xfId="3639" xr:uid="{00000000-0005-0000-0000-0000C5020000}"/>
    <cellStyle name="20% - Akzent4 3 8 3" xfId="478" xr:uid="{00000000-0005-0000-0000-0000C6020000}"/>
    <cellStyle name="20% - Akzent4 3 8 3 2" xfId="479" xr:uid="{00000000-0005-0000-0000-0000C7020000}"/>
    <cellStyle name="20% - Akzent4 3 8 3 3" xfId="3994" xr:uid="{00000000-0005-0000-0000-0000C8020000}"/>
    <cellStyle name="20% - Akzent4 3 8 4" xfId="480" xr:uid="{00000000-0005-0000-0000-0000C9020000}"/>
    <cellStyle name="20% - Akzent4 3 8 4 2" xfId="481" xr:uid="{00000000-0005-0000-0000-0000CA020000}"/>
    <cellStyle name="20% - Akzent4 3 8 4 3" xfId="4349" xr:uid="{00000000-0005-0000-0000-0000CB020000}"/>
    <cellStyle name="20% - Akzent4 3 8 5" xfId="482" xr:uid="{00000000-0005-0000-0000-0000CC020000}"/>
    <cellStyle name="20% - Akzent4 3 8 6" xfId="3284" xr:uid="{00000000-0005-0000-0000-0000CD020000}"/>
    <cellStyle name="20% - Akzent4 3 9" xfId="483" xr:uid="{00000000-0005-0000-0000-0000CE020000}"/>
    <cellStyle name="20% - Akzent4 3 9 2" xfId="484" xr:uid="{00000000-0005-0000-0000-0000CF020000}"/>
    <cellStyle name="20% - Akzent4 3 9 2 2" xfId="485" xr:uid="{00000000-0005-0000-0000-0000D0020000}"/>
    <cellStyle name="20% - Akzent4 3 9 2 3" xfId="3640" xr:uid="{00000000-0005-0000-0000-0000D1020000}"/>
    <cellStyle name="20% - Akzent4 3 9 3" xfId="486" xr:uid="{00000000-0005-0000-0000-0000D2020000}"/>
    <cellStyle name="20% - Akzent4 3 9 3 2" xfId="487" xr:uid="{00000000-0005-0000-0000-0000D3020000}"/>
    <cellStyle name="20% - Akzent4 3 9 3 3" xfId="3995" xr:uid="{00000000-0005-0000-0000-0000D4020000}"/>
    <cellStyle name="20% - Akzent4 3 9 4" xfId="488" xr:uid="{00000000-0005-0000-0000-0000D5020000}"/>
    <cellStyle name="20% - Akzent4 3 9 4 2" xfId="489" xr:uid="{00000000-0005-0000-0000-0000D6020000}"/>
    <cellStyle name="20% - Akzent4 3 9 4 3" xfId="4350" xr:uid="{00000000-0005-0000-0000-0000D7020000}"/>
    <cellStyle name="20% - Akzent4 3 9 5" xfId="490" xr:uid="{00000000-0005-0000-0000-0000D8020000}"/>
    <cellStyle name="20% - Akzent4 3 9 6" xfId="3285" xr:uid="{00000000-0005-0000-0000-0000D9020000}"/>
    <cellStyle name="20% - Akzent5 2" xfId="491" xr:uid="{00000000-0005-0000-0000-0000DA020000}"/>
    <cellStyle name="20% - Akzent5 3" xfId="492" xr:uid="{00000000-0005-0000-0000-0000DB020000}"/>
    <cellStyle name="20% - Akzent5 3 10" xfId="493" xr:uid="{00000000-0005-0000-0000-0000DC020000}"/>
    <cellStyle name="20% - Akzent5 3 10 2" xfId="494" xr:uid="{00000000-0005-0000-0000-0000DD020000}"/>
    <cellStyle name="20% - Akzent5 3 10 3" xfId="3561" xr:uid="{00000000-0005-0000-0000-0000DE020000}"/>
    <cellStyle name="20% - Akzent5 3 11" xfId="495" xr:uid="{00000000-0005-0000-0000-0000DF020000}"/>
    <cellStyle name="20% - Akzent5 3 11 2" xfId="496" xr:uid="{00000000-0005-0000-0000-0000E0020000}"/>
    <cellStyle name="20% - Akzent5 3 11 3" xfId="3916" xr:uid="{00000000-0005-0000-0000-0000E1020000}"/>
    <cellStyle name="20% - Akzent5 3 12" xfId="497" xr:uid="{00000000-0005-0000-0000-0000E2020000}"/>
    <cellStyle name="20% - Akzent5 3 12 2" xfId="498" xr:uid="{00000000-0005-0000-0000-0000E3020000}"/>
    <cellStyle name="20% - Akzent5 3 12 3" xfId="4271" xr:uid="{00000000-0005-0000-0000-0000E4020000}"/>
    <cellStyle name="20% - Akzent5 3 13" xfId="499" xr:uid="{00000000-0005-0000-0000-0000E5020000}"/>
    <cellStyle name="20% - Akzent5 3 14" xfId="3206" xr:uid="{00000000-0005-0000-0000-0000E6020000}"/>
    <cellStyle name="20% - Akzent5 3 2" xfId="500" xr:uid="{00000000-0005-0000-0000-0000E7020000}"/>
    <cellStyle name="20% - Akzent5 3 2 2" xfId="501" xr:uid="{00000000-0005-0000-0000-0000E8020000}"/>
    <cellStyle name="20% - Akzent5 3 2 2 2" xfId="502" xr:uid="{00000000-0005-0000-0000-0000E9020000}"/>
    <cellStyle name="20% - Akzent5 3 2 2 2 2" xfId="503" xr:uid="{00000000-0005-0000-0000-0000EA020000}"/>
    <cellStyle name="20% - Akzent5 3 2 2 2 3" xfId="3642" xr:uid="{00000000-0005-0000-0000-0000EB020000}"/>
    <cellStyle name="20% - Akzent5 3 2 2 3" xfId="504" xr:uid="{00000000-0005-0000-0000-0000EC020000}"/>
    <cellStyle name="20% - Akzent5 3 2 2 3 2" xfId="505" xr:uid="{00000000-0005-0000-0000-0000ED020000}"/>
    <cellStyle name="20% - Akzent5 3 2 2 3 3" xfId="3997" xr:uid="{00000000-0005-0000-0000-0000EE020000}"/>
    <cellStyle name="20% - Akzent5 3 2 2 4" xfId="506" xr:uid="{00000000-0005-0000-0000-0000EF020000}"/>
    <cellStyle name="20% - Akzent5 3 2 2 4 2" xfId="507" xr:uid="{00000000-0005-0000-0000-0000F0020000}"/>
    <cellStyle name="20% - Akzent5 3 2 2 4 3" xfId="4352" xr:uid="{00000000-0005-0000-0000-0000F1020000}"/>
    <cellStyle name="20% - Akzent5 3 2 2 5" xfId="508" xr:uid="{00000000-0005-0000-0000-0000F2020000}"/>
    <cellStyle name="20% - Akzent5 3 2 2 6" xfId="3287" xr:uid="{00000000-0005-0000-0000-0000F3020000}"/>
    <cellStyle name="20% - Akzent5 3 2 3" xfId="509" xr:uid="{00000000-0005-0000-0000-0000F4020000}"/>
    <cellStyle name="20% - Akzent5 3 2 3 2" xfId="510" xr:uid="{00000000-0005-0000-0000-0000F5020000}"/>
    <cellStyle name="20% - Akzent5 3 2 3 3" xfId="3641" xr:uid="{00000000-0005-0000-0000-0000F6020000}"/>
    <cellStyle name="20% - Akzent5 3 2 4" xfId="511" xr:uid="{00000000-0005-0000-0000-0000F7020000}"/>
    <cellStyle name="20% - Akzent5 3 2 4 2" xfId="512" xr:uid="{00000000-0005-0000-0000-0000F8020000}"/>
    <cellStyle name="20% - Akzent5 3 2 4 3" xfId="3996" xr:uid="{00000000-0005-0000-0000-0000F9020000}"/>
    <cellStyle name="20% - Akzent5 3 2 5" xfId="513" xr:uid="{00000000-0005-0000-0000-0000FA020000}"/>
    <cellStyle name="20% - Akzent5 3 2 5 2" xfId="514" xr:uid="{00000000-0005-0000-0000-0000FB020000}"/>
    <cellStyle name="20% - Akzent5 3 2 5 3" xfId="4351" xr:uid="{00000000-0005-0000-0000-0000FC020000}"/>
    <cellStyle name="20% - Akzent5 3 2 6" xfId="515" xr:uid="{00000000-0005-0000-0000-0000FD020000}"/>
    <cellStyle name="20% - Akzent5 3 2 7" xfId="3286" xr:uid="{00000000-0005-0000-0000-0000FE020000}"/>
    <cellStyle name="20% - Akzent5 3 3" xfId="516" xr:uid="{00000000-0005-0000-0000-0000FF020000}"/>
    <cellStyle name="20% - Akzent5 3 3 2" xfId="517" xr:uid="{00000000-0005-0000-0000-000000030000}"/>
    <cellStyle name="20% - Akzent5 3 3 2 2" xfId="518" xr:uid="{00000000-0005-0000-0000-000001030000}"/>
    <cellStyle name="20% - Akzent5 3 3 2 2 2" xfId="519" xr:uid="{00000000-0005-0000-0000-000002030000}"/>
    <cellStyle name="20% - Akzent5 3 3 2 2 3" xfId="3644" xr:uid="{00000000-0005-0000-0000-000003030000}"/>
    <cellStyle name="20% - Akzent5 3 3 2 3" xfId="520" xr:uid="{00000000-0005-0000-0000-000004030000}"/>
    <cellStyle name="20% - Akzent5 3 3 2 3 2" xfId="521" xr:uid="{00000000-0005-0000-0000-000005030000}"/>
    <cellStyle name="20% - Akzent5 3 3 2 3 3" xfId="3999" xr:uid="{00000000-0005-0000-0000-000006030000}"/>
    <cellStyle name="20% - Akzent5 3 3 2 4" xfId="522" xr:uid="{00000000-0005-0000-0000-000007030000}"/>
    <cellStyle name="20% - Akzent5 3 3 2 4 2" xfId="523" xr:uid="{00000000-0005-0000-0000-000008030000}"/>
    <cellStyle name="20% - Akzent5 3 3 2 4 3" xfId="4354" xr:uid="{00000000-0005-0000-0000-000009030000}"/>
    <cellStyle name="20% - Akzent5 3 3 2 5" xfId="524" xr:uid="{00000000-0005-0000-0000-00000A030000}"/>
    <cellStyle name="20% - Akzent5 3 3 2 6" xfId="3289" xr:uid="{00000000-0005-0000-0000-00000B030000}"/>
    <cellStyle name="20% - Akzent5 3 3 3" xfId="525" xr:uid="{00000000-0005-0000-0000-00000C030000}"/>
    <cellStyle name="20% - Akzent5 3 3 3 2" xfId="526" xr:uid="{00000000-0005-0000-0000-00000D030000}"/>
    <cellStyle name="20% - Akzent5 3 3 3 3" xfId="3643" xr:uid="{00000000-0005-0000-0000-00000E030000}"/>
    <cellStyle name="20% - Akzent5 3 3 4" xfId="527" xr:uid="{00000000-0005-0000-0000-00000F030000}"/>
    <cellStyle name="20% - Akzent5 3 3 4 2" xfId="528" xr:uid="{00000000-0005-0000-0000-000010030000}"/>
    <cellStyle name="20% - Akzent5 3 3 4 3" xfId="3998" xr:uid="{00000000-0005-0000-0000-000011030000}"/>
    <cellStyle name="20% - Akzent5 3 3 5" xfId="529" xr:uid="{00000000-0005-0000-0000-000012030000}"/>
    <cellStyle name="20% - Akzent5 3 3 5 2" xfId="530" xr:uid="{00000000-0005-0000-0000-000013030000}"/>
    <cellStyle name="20% - Akzent5 3 3 5 3" xfId="4353" xr:uid="{00000000-0005-0000-0000-000014030000}"/>
    <cellStyle name="20% - Akzent5 3 3 6" xfId="531" xr:uid="{00000000-0005-0000-0000-000015030000}"/>
    <cellStyle name="20% - Akzent5 3 3 7" xfId="3288" xr:uid="{00000000-0005-0000-0000-000016030000}"/>
    <cellStyle name="20% - Akzent5 3 4" xfId="532" xr:uid="{00000000-0005-0000-0000-000017030000}"/>
    <cellStyle name="20% - Akzent5 3 4 2" xfId="533" xr:uid="{00000000-0005-0000-0000-000018030000}"/>
    <cellStyle name="20% - Akzent5 3 4 2 2" xfId="534" xr:uid="{00000000-0005-0000-0000-000019030000}"/>
    <cellStyle name="20% - Akzent5 3 4 2 2 2" xfId="535" xr:uid="{00000000-0005-0000-0000-00001A030000}"/>
    <cellStyle name="20% - Akzent5 3 4 2 2 3" xfId="3646" xr:uid="{00000000-0005-0000-0000-00001B030000}"/>
    <cellStyle name="20% - Akzent5 3 4 2 3" xfId="536" xr:uid="{00000000-0005-0000-0000-00001C030000}"/>
    <cellStyle name="20% - Akzent5 3 4 2 3 2" xfId="537" xr:uid="{00000000-0005-0000-0000-00001D030000}"/>
    <cellStyle name="20% - Akzent5 3 4 2 3 3" xfId="4001" xr:uid="{00000000-0005-0000-0000-00001E030000}"/>
    <cellStyle name="20% - Akzent5 3 4 2 4" xfId="538" xr:uid="{00000000-0005-0000-0000-00001F030000}"/>
    <cellStyle name="20% - Akzent5 3 4 2 4 2" xfId="539" xr:uid="{00000000-0005-0000-0000-000020030000}"/>
    <cellStyle name="20% - Akzent5 3 4 2 4 3" xfId="4356" xr:uid="{00000000-0005-0000-0000-000021030000}"/>
    <cellStyle name="20% - Akzent5 3 4 2 5" xfId="540" xr:uid="{00000000-0005-0000-0000-000022030000}"/>
    <cellStyle name="20% - Akzent5 3 4 2 6" xfId="3291" xr:uid="{00000000-0005-0000-0000-000023030000}"/>
    <cellStyle name="20% - Akzent5 3 4 3" xfId="541" xr:uid="{00000000-0005-0000-0000-000024030000}"/>
    <cellStyle name="20% - Akzent5 3 4 3 2" xfId="542" xr:uid="{00000000-0005-0000-0000-000025030000}"/>
    <cellStyle name="20% - Akzent5 3 4 3 3" xfId="3645" xr:uid="{00000000-0005-0000-0000-000026030000}"/>
    <cellStyle name="20% - Akzent5 3 4 4" xfId="543" xr:uid="{00000000-0005-0000-0000-000027030000}"/>
    <cellStyle name="20% - Akzent5 3 4 4 2" xfId="544" xr:uid="{00000000-0005-0000-0000-000028030000}"/>
    <cellStyle name="20% - Akzent5 3 4 4 3" xfId="4000" xr:uid="{00000000-0005-0000-0000-000029030000}"/>
    <cellStyle name="20% - Akzent5 3 4 5" xfId="545" xr:uid="{00000000-0005-0000-0000-00002A030000}"/>
    <cellStyle name="20% - Akzent5 3 4 5 2" xfId="546" xr:uid="{00000000-0005-0000-0000-00002B030000}"/>
    <cellStyle name="20% - Akzent5 3 4 5 3" xfId="4355" xr:uid="{00000000-0005-0000-0000-00002C030000}"/>
    <cellStyle name="20% - Akzent5 3 4 6" xfId="547" xr:uid="{00000000-0005-0000-0000-00002D030000}"/>
    <cellStyle name="20% - Akzent5 3 4 7" xfId="3290" xr:uid="{00000000-0005-0000-0000-00002E030000}"/>
    <cellStyle name="20% - Akzent5 3 5" xfId="548" xr:uid="{00000000-0005-0000-0000-00002F030000}"/>
    <cellStyle name="20% - Akzent5 3 5 2" xfId="549" xr:uid="{00000000-0005-0000-0000-000030030000}"/>
    <cellStyle name="20% - Akzent5 3 5 2 2" xfId="550" xr:uid="{00000000-0005-0000-0000-000031030000}"/>
    <cellStyle name="20% - Akzent5 3 5 2 2 2" xfId="551" xr:uid="{00000000-0005-0000-0000-000032030000}"/>
    <cellStyle name="20% - Akzent5 3 5 2 2 3" xfId="3648" xr:uid="{00000000-0005-0000-0000-000033030000}"/>
    <cellStyle name="20% - Akzent5 3 5 2 3" xfId="552" xr:uid="{00000000-0005-0000-0000-000034030000}"/>
    <cellStyle name="20% - Akzent5 3 5 2 3 2" xfId="553" xr:uid="{00000000-0005-0000-0000-000035030000}"/>
    <cellStyle name="20% - Akzent5 3 5 2 3 3" xfId="4003" xr:uid="{00000000-0005-0000-0000-000036030000}"/>
    <cellStyle name="20% - Akzent5 3 5 2 4" xfId="554" xr:uid="{00000000-0005-0000-0000-000037030000}"/>
    <cellStyle name="20% - Akzent5 3 5 2 4 2" xfId="555" xr:uid="{00000000-0005-0000-0000-000038030000}"/>
    <cellStyle name="20% - Akzent5 3 5 2 4 3" xfId="4358" xr:uid="{00000000-0005-0000-0000-000039030000}"/>
    <cellStyle name="20% - Akzent5 3 5 2 5" xfId="556" xr:uid="{00000000-0005-0000-0000-00003A030000}"/>
    <cellStyle name="20% - Akzent5 3 5 2 6" xfId="3293" xr:uid="{00000000-0005-0000-0000-00003B030000}"/>
    <cellStyle name="20% - Akzent5 3 5 3" xfId="557" xr:uid="{00000000-0005-0000-0000-00003C030000}"/>
    <cellStyle name="20% - Akzent5 3 5 3 2" xfId="558" xr:uid="{00000000-0005-0000-0000-00003D030000}"/>
    <cellStyle name="20% - Akzent5 3 5 3 3" xfId="3647" xr:uid="{00000000-0005-0000-0000-00003E030000}"/>
    <cellStyle name="20% - Akzent5 3 5 4" xfId="559" xr:uid="{00000000-0005-0000-0000-00003F030000}"/>
    <cellStyle name="20% - Akzent5 3 5 4 2" xfId="560" xr:uid="{00000000-0005-0000-0000-000040030000}"/>
    <cellStyle name="20% - Akzent5 3 5 4 3" xfId="4002" xr:uid="{00000000-0005-0000-0000-000041030000}"/>
    <cellStyle name="20% - Akzent5 3 5 5" xfId="561" xr:uid="{00000000-0005-0000-0000-000042030000}"/>
    <cellStyle name="20% - Akzent5 3 5 5 2" xfId="562" xr:uid="{00000000-0005-0000-0000-000043030000}"/>
    <cellStyle name="20% - Akzent5 3 5 5 3" xfId="4357" xr:uid="{00000000-0005-0000-0000-000044030000}"/>
    <cellStyle name="20% - Akzent5 3 5 6" xfId="563" xr:uid="{00000000-0005-0000-0000-000045030000}"/>
    <cellStyle name="20% - Akzent5 3 5 7" xfId="3292" xr:uid="{00000000-0005-0000-0000-000046030000}"/>
    <cellStyle name="20% - Akzent5 3 6" xfId="564" xr:uid="{00000000-0005-0000-0000-000047030000}"/>
    <cellStyle name="20% - Akzent5 3 6 2" xfId="565" xr:uid="{00000000-0005-0000-0000-000048030000}"/>
    <cellStyle name="20% - Akzent5 3 6 2 2" xfId="566" xr:uid="{00000000-0005-0000-0000-000049030000}"/>
    <cellStyle name="20% - Akzent5 3 6 2 2 2" xfId="567" xr:uid="{00000000-0005-0000-0000-00004A030000}"/>
    <cellStyle name="20% - Akzent5 3 6 2 2 3" xfId="3650" xr:uid="{00000000-0005-0000-0000-00004B030000}"/>
    <cellStyle name="20% - Akzent5 3 6 2 3" xfId="568" xr:uid="{00000000-0005-0000-0000-00004C030000}"/>
    <cellStyle name="20% - Akzent5 3 6 2 3 2" xfId="569" xr:uid="{00000000-0005-0000-0000-00004D030000}"/>
    <cellStyle name="20% - Akzent5 3 6 2 3 3" xfId="4005" xr:uid="{00000000-0005-0000-0000-00004E030000}"/>
    <cellStyle name="20% - Akzent5 3 6 2 4" xfId="570" xr:uid="{00000000-0005-0000-0000-00004F030000}"/>
    <cellStyle name="20% - Akzent5 3 6 2 4 2" xfId="571" xr:uid="{00000000-0005-0000-0000-000050030000}"/>
    <cellStyle name="20% - Akzent5 3 6 2 4 3" xfId="4360" xr:uid="{00000000-0005-0000-0000-000051030000}"/>
    <cellStyle name="20% - Akzent5 3 6 2 5" xfId="572" xr:uid="{00000000-0005-0000-0000-000052030000}"/>
    <cellStyle name="20% - Akzent5 3 6 2 6" xfId="3295" xr:uid="{00000000-0005-0000-0000-000053030000}"/>
    <cellStyle name="20% - Akzent5 3 6 3" xfId="573" xr:uid="{00000000-0005-0000-0000-000054030000}"/>
    <cellStyle name="20% - Akzent5 3 6 3 2" xfId="574" xr:uid="{00000000-0005-0000-0000-000055030000}"/>
    <cellStyle name="20% - Akzent5 3 6 3 3" xfId="3649" xr:uid="{00000000-0005-0000-0000-000056030000}"/>
    <cellStyle name="20% - Akzent5 3 6 4" xfId="575" xr:uid="{00000000-0005-0000-0000-000057030000}"/>
    <cellStyle name="20% - Akzent5 3 6 4 2" xfId="576" xr:uid="{00000000-0005-0000-0000-000058030000}"/>
    <cellStyle name="20% - Akzent5 3 6 4 3" xfId="4004" xr:uid="{00000000-0005-0000-0000-000059030000}"/>
    <cellStyle name="20% - Akzent5 3 6 5" xfId="577" xr:uid="{00000000-0005-0000-0000-00005A030000}"/>
    <cellStyle name="20% - Akzent5 3 6 5 2" xfId="578" xr:uid="{00000000-0005-0000-0000-00005B030000}"/>
    <cellStyle name="20% - Akzent5 3 6 5 3" xfId="4359" xr:uid="{00000000-0005-0000-0000-00005C030000}"/>
    <cellStyle name="20% - Akzent5 3 6 6" xfId="579" xr:uid="{00000000-0005-0000-0000-00005D030000}"/>
    <cellStyle name="20% - Akzent5 3 6 7" xfId="3294" xr:uid="{00000000-0005-0000-0000-00005E030000}"/>
    <cellStyle name="20% - Akzent5 3 7" xfId="580" xr:uid="{00000000-0005-0000-0000-00005F030000}"/>
    <cellStyle name="20% - Akzent5 3 7 2" xfId="581" xr:uid="{00000000-0005-0000-0000-000060030000}"/>
    <cellStyle name="20% - Akzent5 3 7 2 2" xfId="582" xr:uid="{00000000-0005-0000-0000-000061030000}"/>
    <cellStyle name="20% - Akzent5 3 7 2 2 2" xfId="583" xr:uid="{00000000-0005-0000-0000-000062030000}"/>
    <cellStyle name="20% - Akzent5 3 7 2 2 3" xfId="3652" xr:uid="{00000000-0005-0000-0000-000063030000}"/>
    <cellStyle name="20% - Akzent5 3 7 2 3" xfId="584" xr:uid="{00000000-0005-0000-0000-000064030000}"/>
    <cellStyle name="20% - Akzent5 3 7 2 3 2" xfId="585" xr:uid="{00000000-0005-0000-0000-000065030000}"/>
    <cellStyle name="20% - Akzent5 3 7 2 3 3" xfId="4007" xr:uid="{00000000-0005-0000-0000-000066030000}"/>
    <cellStyle name="20% - Akzent5 3 7 2 4" xfId="586" xr:uid="{00000000-0005-0000-0000-000067030000}"/>
    <cellStyle name="20% - Akzent5 3 7 2 4 2" xfId="587" xr:uid="{00000000-0005-0000-0000-000068030000}"/>
    <cellStyle name="20% - Akzent5 3 7 2 4 3" xfId="4362" xr:uid="{00000000-0005-0000-0000-000069030000}"/>
    <cellStyle name="20% - Akzent5 3 7 2 5" xfId="588" xr:uid="{00000000-0005-0000-0000-00006A030000}"/>
    <cellStyle name="20% - Akzent5 3 7 2 6" xfId="3297" xr:uid="{00000000-0005-0000-0000-00006B030000}"/>
    <cellStyle name="20% - Akzent5 3 7 3" xfId="589" xr:uid="{00000000-0005-0000-0000-00006C030000}"/>
    <cellStyle name="20% - Akzent5 3 7 3 2" xfId="590" xr:uid="{00000000-0005-0000-0000-00006D030000}"/>
    <cellStyle name="20% - Akzent5 3 7 3 3" xfId="3651" xr:uid="{00000000-0005-0000-0000-00006E030000}"/>
    <cellStyle name="20% - Akzent5 3 7 4" xfId="591" xr:uid="{00000000-0005-0000-0000-00006F030000}"/>
    <cellStyle name="20% - Akzent5 3 7 4 2" xfId="592" xr:uid="{00000000-0005-0000-0000-000070030000}"/>
    <cellStyle name="20% - Akzent5 3 7 4 3" xfId="4006" xr:uid="{00000000-0005-0000-0000-000071030000}"/>
    <cellStyle name="20% - Akzent5 3 7 5" xfId="593" xr:uid="{00000000-0005-0000-0000-000072030000}"/>
    <cellStyle name="20% - Akzent5 3 7 5 2" xfId="594" xr:uid="{00000000-0005-0000-0000-000073030000}"/>
    <cellStyle name="20% - Akzent5 3 7 5 3" xfId="4361" xr:uid="{00000000-0005-0000-0000-000074030000}"/>
    <cellStyle name="20% - Akzent5 3 7 6" xfId="595" xr:uid="{00000000-0005-0000-0000-000075030000}"/>
    <cellStyle name="20% - Akzent5 3 7 7" xfId="3296" xr:uid="{00000000-0005-0000-0000-000076030000}"/>
    <cellStyle name="20% - Akzent5 3 8" xfId="596" xr:uid="{00000000-0005-0000-0000-000077030000}"/>
    <cellStyle name="20% - Akzent5 3 8 2" xfId="597" xr:uid="{00000000-0005-0000-0000-000078030000}"/>
    <cellStyle name="20% - Akzent5 3 8 2 2" xfId="598" xr:uid="{00000000-0005-0000-0000-000079030000}"/>
    <cellStyle name="20% - Akzent5 3 8 2 3" xfId="3653" xr:uid="{00000000-0005-0000-0000-00007A030000}"/>
    <cellStyle name="20% - Akzent5 3 8 3" xfId="599" xr:uid="{00000000-0005-0000-0000-00007B030000}"/>
    <cellStyle name="20% - Akzent5 3 8 3 2" xfId="600" xr:uid="{00000000-0005-0000-0000-00007C030000}"/>
    <cellStyle name="20% - Akzent5 3 8 3 3" xfId="4008" xr:uid="{00000000-0005-0000-0000-00007D030000}"/>
    <cellStyle name="20% - Akzent5 3 8 4" xfId="601" xr:uid="{00000000-0005-0000-0000-00007E030000}"/>
    <cellStyle name="20% - Akzent5 3 8 4 2" xfId="602" xr:uid="{00000000-0005-0000-0000-00007F030000}"/>
    <cellStyle name="20% - Akzent5 3 8 4 3" xfId="4363" xr:uid="{00000000-0005-0000-0000-000080030000}"/>
    <cellStyle name="20% - Akzent5 3 8 5" xfId="603" xr:uid="{00000000-0005-0000-0000-000081030000}"/>
    <cellStyle name="20% - Akzent5 3 8 6" xfId="3298" xr:uid="{00000000-0005-0000-0000-000082030000}"/>
    <cellStyle name="20% - Akzent5 3 9" xfId="604" xr:uid="{00000000-0005-0000-0000-000083030000}"/>
    <cellStyle name="20% - Akzent5 3 9 2" xfId="605" xr:uid="{00000000-0005-0000-0000-000084030000}"/>
    <cellStyle name="20% - Akzent5 3 9 2 2" xfId="606" xr:uid="{00000000-0005-0000-0000-000085030000}"/>
    <cellStyle name="20% - Akzent5 3 9 2 3" xfId="3654" xr:uid="{00000000-0005-0000-0000-000086030000}"/>
    <cellStyle name="20% - Akzent5 3 9 3" xfId="607" xr:uid="{00000000-0005-0000-0000-000087030000}"/>
    <cellStyle name="20% - Akzent5 3 9 3 2" xfId="608" xr:uid="{00000000-0005-0000-0000-000088030000}"/>
    <cellStyle name="20% - Akzent5 3 9 3 3" xfId="4009" xr:uid="{00000000-0005-0000-0000-000089030000}"/>
    <cellStyle name="20% - Akzent5 3 9 4" xfId="609" xr:uid="{00000000-0005-0000-0000-00008A030000}"/>
    <cellStyle name="20% - Akzent5 3 9 4 2" xfId="610" xr:uid="{00000000-0005-0000-0000-00008B030000}"/>
    <cellStyle name="20% - Akzent5 3 9 4 3" xfId="4364" xr:uid="{00000000-0005-0000-0000-00008C030000}"/>
    <cellStyle name="20% - Akzent5 3 9 5" xfId="611" xr:uid="{00000000-0005-0000-0000-00008D030000}"/>
    <cellStyle name="20% - Akzent5 3 9 6" xfId="3299" xr:uid="{00000000-0005-0000-0000-00008E030000}"/>
    <cellStyle name="20% - Akzent6 2" xfId="612" xr:uid="{00000000-0005-0000-0000-00008F030000}"/>
    <cellStyle name="20% - Akzent6 3" xfId="613" xr:uid="{00000000-0005-0000-0000-000090030000}"/>
    <cellStyle name="20% - Akzent6 3 10" xfId="614" xr:uid="{00000000-0005-0000-0000-000091030000}"/>
    <cellStyle name="20% - Akzent6 3 10 2" xfId="615" xr:uid="{00000000-0005-0000-0000-000092030000}"/>
    <cellStyle name="20% - Akzent6 3 10 3" xfId="3562" xr:uid="{00000000-0005-0000-0000-000093030000}"/>
    <cellStyle name="20% - Akzent6 3 11" xfId="616" xr:uid="{00000000-0005-0000-0000-000094030000}"/>
    <cellStyle name="20% - Akzent6 3 11 2" xfId="617" xr:uid="{00000000-0005-0000-0000-000095030000}"/>
    <cellStyle name="20% - Akzent6 3 11 3" xfId="3917" xr:uid="{00000000-0005-0000-0000-000096030000}"/>
    <cellStyle name="20% - Akzent6 3 12" xfId="618" xr:uid="{00000000-0005-0000-0000-000097030000}"/>
    <cellStyle name="20% - Akzent6 3 12 2" xfId="619" xr:uid="{00000000-0005-0000-0000-000098030000}"/>
    <cellStyle name="20% - Akzent6 3 12 3" xfId="4272" xr:uid="{00000000-0005-0000-0000-000099030000}"/>
    <cellStyle name="20% - Akzent6 3 13" xfId="620" xr:uid="{00000000-0005-0000-0000-00009A030000}"/>
    <cellStyle name="20% - Akzent6 3 14" xfId="3207" xr:uid="{00000000-0005-0000-0000-00009B030000}"/>
    <cellStyle name="20% - Akzent6 3 2" xfId="621" xr:uid="{00000000-0005-0000-0000-00009C030000}"/>
    <cellStyle name="20% - Akzent6 3 2 2" xfId="622" xr:uid="{00000000-0005-0000-0000-00009D030000}"/>
    <cellStyle name="20% - Akzent6 3 2 2 2" xfId="623" xr:uid="{00000000-0005-0000-0000-00009E030000}"/>
    <cellStyle name="20% - Akzent6 3 2 2 2 2" xfId="624" xr:uid="{00000000-0005-0000-0000-00009F030000}"/>
    <cellStyle name="20% - Akzent6 3 2 2 2 3" xfId="3656" xr:uid="{00000000-0005-0000-0000-0000A0030000}"/>
    <cellStyle name="20% - Akzent6 3 2 2 3" xfId="625" xr:uid="{00000000-0005-0000-0000-0000A1030000}"/>
    <cellStyle name="20% - Akzent6 3 2 2 3 2" xfId="626" xr:uid="{00000000-0005-0000-0000-0000A2030000}"/>
    <cellStyle name="20% - Akzent6 3 2 2 3 3" xfId="4011" xr:uid="{00000000-0005-0000-0000-0000A3030000}"/>
    <cellStyle name="20% - Akzent6 3 2 2 4" xfId="627" xr:uid="{00000000-0005-0000-0000-0000A4030000}"/>
    <cellStyle name="20% - Akzent6 3 2 2 4 2" xfId="628" xr:uid="{00000000-0005-0000-0000-0000A5030000}"/>
    <cellStyle name="20% - Akzent6 3 2 2 4 3" xfId="4366" xr:uid="{00000000-0005-0000-0000-0000A6030000}"/>
    <cellStyle name="20% - Akzent6 3 2 2 5" xfId="629" xr:uid="{00000000-0005-0000-0000-0000A7030000}"/>
    <cellStyle name="20% - Akzent6 3 2 2 6" xfId="3301" xr:uid="{00000000-0005-0000-0000-0000A8030000}"/>
    <cellStyle name="20% - Akzent6 3 2 3" xfId="630" xr:uid="{00000000-0005-0000-0000-0000A9030000}"/>
    <cellStyle name="20% - Akzent6 3 2 3 2" xfId="631" xr:uid="{00000000-0005-0000-0000-0000AA030000}"/>
    <cellStyle name="20% - Akzent6 3 2 3 3" xfId="3655" xr:uid="{00000000-0005-0000-0000-0000AB030000}"/>
    <cellStyle name="20% - Akzent6 3 2 4" xfId="632" xr:uid="{00000000-0005-0000-0000-0000AC030000}"/>
    <cellStyle name="20% - Akzent6 3 2 4 2" xfId="633" xr:uid="{00000000-0005-0000-0000-0000AD030000}"/>
    <cellStyle name="20% - Akzent6 3 2 4 3" xfId="4010" xr:uid="{00000000-0005-0000-0000-0000AE030000}"/>
    <cellStyle name="20% - Akzent6 3 2 5" xfId="634" xr:uid="{00000000-0005-0000-0000-0000AF030000}"/>
    <cellStyle name="20% - Akzent6 3 2 5 2" xfId="635" xr:uid="{00000000-0005-0000-0000-0000B0030000}"/>
    <cellStyle name="20% - Akzent6 3 2 5 3" xfId="4365" xr:uid="{00000000-0005-0000-0000-0000B1030000}"/>
    <cellStyle name="20% - Akzent6 3 2 6" xfId="636" xr:uid="{00000000-0005-0000-0000-0000B2030000}"/>
    <cellStyle name="20% - Akzent6 3 2 7" xfId="3300" xr:uid="{00000000-0005-0000-0000-0000B3030000}"/>
    <cellStyle name="20% - Akzent6 3 3" xfId="637" xr:uid="{00000000-0005-0000-0000-0000B4030000}"/>
    <cellStyle name="20% - Akzent6 3 3 2" xfId="638" xr:uid="{00000000-0005-0000-0000-0000B5030000}"/>
    <cellStyle name="20% - Akzent6 3 3 2 2" xfId="639" xr:uid="{00000000-0005-0000-0000-0000B6030000}"/>
    <cellStyle name="20% - Akzent6 3 3 2 2 2" xfId="640" xr:uid="{00000000-0005-0000-0000-0000B7030000}"/>
    <cellStyle name="20% - Akzent6 3 3 2 2 3" xfId="3658" xr:uid="{00000000-0005-0000-0000-0000B8030000}"/>
    <cellStyle name="20% - Akzent6 3 3 2 3" xfId="641" xr:uid="{00000000-0005-0000-0000-0000B9030000}"/>
    <cellStyle name="20% - Akzent6 3 3 2 3 2" xfId="642" xr:uid="{00000000-0005-0000-0000-0000BA030000}"/>
    <cellStyle name="20% - Akzent6 3 3 2 3 3" xfId="4013" xr:uid="{00000000-0005-0000-0000-0000BB030000}"/>
    <cellStyle name="20% - Akzent6 3 3 2 4" xfId="643" xr:uid="{00000000-0005-0000-0000-0000BC030000}"/>
    <cellStyle name="20% - Akzent6 3 3 2 4 2" xfId="644" xr:uid="{00000000-0005-0000-0000-0000BD030000}"/>
    <cellStyle name="20% - Akzent6 3 3 2 4 3" xfId="4368" xr:uid="{00000000-0005-0000-0000-0000BE030000}"/>
    <cellStyle name="20% - Akzent6 3 3 2 5" xfId="645" xr:uid="{00000000-0005-0000-0000-0000BF030000}"/>
    <cellStyle name="20% - Akzent6 3 3 2 6" xfId="3303" xr:uid="{00000000-0005-0000-0000-0000C0030000}"/>
    <cellStyle name="20% - Akzent6 3 3 3" xfId="646" xr:uid="{00000000-0005-0000-0000-0000C1030000}"/>
    <cellStyle name="20% - Akzent6 3 3 3 2" xfId="647" xr:uid="{00000000-0005-0000-0000-0000C2030000}"/>
    <cellStyle name="20% - Akzent6 3 3 3 3" xfId="3657" xr:uid="{00000000-0005-0000-0000-0000C3030000}"/>
    <cellStyle name="20% - Akzent6 3 3 4" xfId="648" xr:uid="{00000000-0005-0000-0000-0000C4030000}"/>
    <cellStyle name="20% - Akzent6 3 3 4 2" xfId="649" xr:uid="{00000000-0005-0000-0000-0000C5030000}"/>
    <cellStyle name="20% - Akzent6 3 3 4 3" xfId="4012" xr:uid="{00000000-0005-0000-0000-0000C6030000}"/>
    <cellStyle name="20% - Akzent6 3 3 5" xfId="650" xr:uid="{00000000-0005-0000-0000-0000C7030000}"/>
    <cellStyle name="20% - Akzent6 3 3 5 2" xfId="651" xr:uid="{00000000-0005-0000-0000-0000C8030000}"/>
    <cellStyle name="20% - Akzent6 3 3 5 3" xfId="4367" xr:uid="{00000000-0005-0000-0000-0000C9030000}"/>
    <cellStyle name="20% - Akzent6 3 3 6" xfId="652" xr:uid="{00000000-0005-0000-0000-0000CA030000}"/>
    <cellStyle name="20% - Akzent6 3 3 7" xfId="3302" xr:uid="{00000000-0005-0000-0000-0000CB030000}"/>
    <cellStyle name="20% - Akzent6 3 4" xfId="653" xr:uid="{00000000-0005-0000-0000-0000CC030000}"/>
    <cellStyle name="20% - Akzent6 3 4 2" xfId="654" xr:uid="{00000000-0005-0000-0000-0000CD030000}"/>
    <cellStyle name="20% - Akzent6 3 4 2 2" xfId="655" xr:uid="{00000000-0005-0000-0000-0000CE030000}"/>
    <cellStyle name="20% - Akzent6 3 4 2 2 2" xfId="656" xr:uid="{00000000-0005-0000-0000-0000CF030000}"/>
    <cellStyle name="20% - Akzent6 3 4 2 2 3" xfId="3660" xr:uid="{00000000-0005-0000-0000-0000D0030000}"/>
    <cellStyle name="20% - Akzent6 3 4 2 3" xfId="657" xr:uid="{00000000-0005-0000-0000-0000D1030000}"/>
    <cellStyle name="20% - Akzent6 3 4 2 3 2" xfId="658" xr:uid="{00000000-0005-0000-0000-0000D2030000}"/>
    <cellStyle name="20% - Akzent6 3 4 2 3 3" xfId="4015" xr:uid="{00000000-0005-0000-0000-0000D3030000}"/>
    <cellStyle name="20% - Akzent6 3 4 2 4" xfId="659" xr:uid="{00000000-0005-0000-0000-0000D4030000}"/>
    <cellStyle name="20% - Akzent6 3 4 2 4 2" xfId="660" xr:uid="{00000000-0005-0000-0000-0000D5030000}"/>
    <cellStyle name="20% - Akzent6 3 4 2 4 3" xfId="4370" xr:uid="{00000000-0005-0000-0000-0000D6030000}"/>
    <cellStyle name="20% - Akzent6 3 4 2 5" xfId="661" xr:uid="{00000000-0005-0000-0000-0000D7030000}"/>
    <cellStyle name="20% - Akzent6 3 4 2 6" xfId="3305" xr:uid="{00000000-0005-0000-0000-0000D8030000}"/>
    <cellStyle name="20% - Akzent6 3 4 3" xfId="662" xr:uid="{00000000-0005-0000-0000-0000D9030000}"/>
    <cellStyle name="20% - Akzent6 3 4 3 2" xfId="663" xr:uid="{00000000-0005-0000-0000-0000DA030000}"/>
    <cellStyle name="20% - Akzent6 3 4 3 3" xfId="3659" xr:uid="{00000000-0005-0000-0000-0000DB030000}"/>
    <cellStyle name="20% - Akzent6 3 4 4" xfId="664" xr:uid="{00000000-0005-0000-0000-0000DC030000}"/>
    <cellStyle name="20% - Akzent6 3 4 4 2" xfId="665" xr:uid="{00000000-0005-0000-0000-0000DD030000}"/>
    <cellStyle name="20% - Akzent6 3 4 4 3" xfId="4014" xr:uid="{00000000-0005-0000-0000-0000DE030000}"/>
    <cellStyle name="20% - Akzent6 3 4 5" xfId="666" xr:uid="{00000000-0005-0000-0000-0000DF030000}"/>
    <cellStyle name="20% - Akzent6 3 4 5 2" xfId="667" xr:uid="{00000000-0005-0000-0000-0000E0030000}"/>
    <cellStyle name="20% - Akzent6 3 4 5 3" xfId="4369" xr:uid="{00000000-0005-0000-0000-0000E1030000}"/>
    <cellStyle name="20% - Akzent6 3 4 6" xfId="668" xr:uid="{00000000-0005-0000-0000-0000E2030000}"/>
    <cellStyle name="20% - Akzent6 3 4 7" xfId="3304" xr:uid="{00000000-0005-0000-0000-0000E3030000}"/>
    <cellStyle name="20% - Akzent6 3 5" xfId="669" xr:uid="{00000000-0005-0000-0000-0000E4030000}"/>
    <cellStyle name="20% - Akzent6 3 5 2" xfId="670" xr:uid="{00000000-0005-0000-0000-0000E5030000}"/>
    <cellStyle name="20% - Akzent6 3 5 2 2" xfId="671" xr:uid="{00000000-0005-0000-0000-0000E6030000}"/>
    <cellStyle name="20% - Akzent6 3 5 2 2 2" xfId="672" xr:uid="{00000000-0005-0000-0000-0000E7030000}"/>
    <cellStyle name="20% - Akzent6 3 5 2 2 3" xfId="3662" xr:uid="{00000000-0005-0000-0000-0000E8030000}"/>
    <cellStyle name="20% - Akzent6 3 5 2 3" xfId="673" xr:uid="{00000000-0005-0000-0000-0000E9030000}"/>
    <cellStyle name="20% - Akzent6 3 5 2 3 2" xfId="674" xr:uid="{00000000-0005-0000-0000-0000EA030000}"/>
    <cellStyle name="20% - Akzent6 3 5 2 3 3" xfId="4017" xr:uid="{00000000-0005-0000-0000-0000EB030000}"/>
    <cellStyle name="20% - Akzent6 3 5 2 4" xfId="675" xr:uid="{00000000-0005-0000-0000-0000EC030000}"/>
    <cellStyle name="20% - Akzent6 3 5 2 4 2" xfId="676" xr:uid="{00000000-0005-0000-0000-0000ED030000}"/>
    <cellStyle name="20% - Akzent6 3 5 2 4 3" xfId="4372" xr:uid="{00000000-0005-0000-0000-0000EE030000}"/>
    <cellStyle name="20% - Akzent6 3 5 2 5" xfId="677" xr:uid="{00000000-0005-0000-0000-0000EF030000}"/>
    <cellStyle name="20% - Akzent6 3 5 2 6" xfId="3307" xr:uid="{00000000-0005-0000-0000-0000F0030000}"/>
    <cellStyle name="20% - Akzent6 3 5 3" xfId="678" xr:uid="{00000000-0005-0000-0000-0000F1030000}"/>
    <cellStyle name="20% - Akzent6 3 5 3 2" xfId="679" xr:uid="{00000000-0005-0000-0000-0000F2030000}"/>
    <cellStyle name="20% - Akzent6 3 5 3 3" xfId="3661" xr:uid="{00000000-0005-0000-0000-0000F3030000}"/>
    <cellStyle name="20% - Akzent6 3 5 4" xfId="680" xr:uid="{00000000-0005-0000-0000-0000F4030000}"/>
    <cellStyle name="20% - Akzent6 3 5 4 2" xfId="681" xr:uid="{00000000-0005-0000-0000-0000F5030000}"/>
    <cellStyle name="20% - Akzent6 3 5 4 3" xfId="4016" xr:uid="{00000000-0005-0000-0000-0000F6030000}"/>
    <cellStyle name="20% - Akzent6 3 5 5" xfId="682" xr:uid="{00000000-0005-0000-0000-0000F7030000}"/>
    <cellStyle name="20% - Akzent6 3 5 5 2" xfId="683" xr:uid="{00000000-0005-0000-0000-0000F8030000}"/>
    <cellStyle name="20% - Akzent6 3 5 5 3" xfId="4371" xr:uid="{00000000-0005-0000-0000-0000F9030000}"/>
    <cellStyle name="20% - Akzent6 3 5 6" xfId="684" xr:uid="{00000000-0005-0000-0000-0000FA030000}"/>
    <cellStyle name="20% - Akzent6 3 5 7" xfId="3306" xr:uid="{00000000-0005-0000-0000-0000FB030000}"/>
    <cellStyle name="20% - Akzent6 3 6" xfId="685" xr:uid="{00000000-0005-0000-0000-0000FC030000}"/>
    <cellStyle name="20% - Akzent6 3 6 2" xfId="686" xr:uid="{00000000-0005-0000-0000-0000FD030000}"/>
    <cellStyle name="20% - Akzent6 3 6 2 2" xfId="687" xr:uid="{00000000-0005-0000-0000-0000FE030000}"/>
    <cellStyle name="20% - Akzent6 3 6 2 2 2" xfId="688" xr:uid="{00000000-0005-0000-0000-0000FF030000}"/>
    <cellStyle name="20% - Akzent6 3 6 2 2 3" xfId="3664" xr:uid="{00000000-0005-0000-0000-000000040000}"/>
    <cellStyle name="20% - Akzent6 3 6 2 3" xfId="689" xr:uid="{00000000-0005-0000-0000-000001040000}"/>
    <cellStyle name="20% - Akzent6 3 6 2 3 2" xfId="690" xr:uid="{00000000-0005-0000-0000-000002040000}"/>
    <cellStyle name="20% - Akzent6 3 6 2 3 3" xfId="4019" xr:uid="{00000000-0005-0000-0000-000003040000}"/>
    <cellStyle name="20% - Akzent6 3 6 2 4" xfId="691" xr:uid="{00000000-0005-0000-0000-000004040000}"/>
    <cellStyle name="20% - Akzent6 3 6 2 4 2" xfId="692" xr:uid="{00000000-0005-0000-0000-000005040000}"/>
    <cellStyle name="20% - Akzent6 3 6 2 4 3" xfId="4374" xr:uid="{00000000-0005-0000-0000-000006040000}"/>
    <cellStyle name="20% - Akzent6 3 6 2 5" xfId="693" xr:uid="{00000000-0005-0000-0000-000007040000}"/>
    <cellStyle name="20% - Akzent6 3 6 2 6" xfId="3309" xr:uid="{00000000-0005-0000-0000-000008040000}"/>
    <cellStyle name="20% - Akzent6 3 6 3" xfId="694" xr:uid="{00000000-0005-0000-0000-000009040000}"/>
    <cellStyle name="20% - Akzent6 3 6 3 2" xfId="695" xr:uid="{00000000-0005-0000-0000-00000A040000}"/>
    <cellStyle name="20% - Akzent6 3 6 3 3" xfId="3663" xr:uid="{00000000-0005-0000-0000-00000B040000}"/>
    <cellStyle name="20% - Akzent6 3 6 4" xfId="696" xr:uid="{00000000-0005-0000-0000-00000C040000}"/>
    <cellStyle name="20% - Akzent6 3 6 4 2" xfId="697" xr:uid="{00000000-0005-0000-0000-00000D040000}"/>
    <cellStyle name="20% - Akzent6 3 6 4 3" xfId="4018" xr:uid="{00000000-0005-0000-0000-00000E040000}"/>
    <cellStyle name="20% - Akzent6 3 6 5" xfId="698" xr:uid="{00000000-0005-0000-0000-00000F040000}"/>
    <cellStyle name="20% - Akzent6 3 6 5 2" xfId="699" xr:uid="{00000000-0005-0000-0000-000010040000}"/>
    <cellStyle name="20% - Akzent6 3 6 5 3" xfId="4373" xr:uid="{00000000-0005-0000-0000-000011040000}"/>
    <cellStyle name="20% - Akzent6 3 6 6" xfId="700" xr:uid="{00000000-0005-0000-0000-000012040000}"/>
    <cellStyle name="20% - Akzent6 3 6 7" xfId="3308" xr:uid="{00000000-0005-0000-0000-000013040000}"/>
    <cellStyle name="20% - Akzent6 3 7" xfId="701" xr:uid="{00000000-0005-0000-0000-000014040000}"/>
    <cellStyle name="20% - Akzent6 3 7 2" xfId="702" xr:uid="{00000000-0005-0000-0000-000015040000}"/>
    <cellStyle name="20% - Akzent6 3 7 2 2" xfId="703" xr:uid="{00000000-0005-0000-0000-000016040000}"/>
    <cellStyle name="20% - Akzent6 3 7 2 2 2" xfId="704" xr:uid="{00000000-0005-0000-0000-000017040000}"/>
    <cellStyle name="20% - Akzent6 3 7 2 2 3" xfId="3666" xr:uid="{00000000-0005-0000-0000-000018040000}"/>
    <cellStyle name="20% - Akzent6 3 7 2 3" xfId="705" xr:uid="{00000000-0005-0000-0000-000019040000}"/>
    <cellStyle name="20% - Akzent6 3 7 2 3 2" xfId="706" xr:uid="{00000000-0005-0000-0000-00001A040000}"/>
    <cellStyle name="20% - Akzent6 3 7 2 3 3" xfId="4021" xr:uid="{00000000-0005-0000-0000-00001B040000}"/>
    <cellStyle name="20% - Akzent6 3 7 2 4" xfId="707" xr:uid="{00000000-0005-0000-0000-00001C040000}"/>
    <cellStyle name="20% - Akzent6 3 7 2 4 2" xfId="708" xr:uid="{00000000-0005-0000-0000-00001D040000}"/>
    <cellStyle name="20% - Akzent6 3 7 2 4 3" xfId="4376" xr:uid="{00000000-0005-0000-0000-00001E040000}"/>
    <cellStyle name="20% - Akzent6 3 7 2 5" xfId="709" xr:uid="{00000000-0005-0000-0000-00001F040000}"/>
    <cellStyle name="20% - Akzent6 3 7 2 6" xfId="3311" xr:uid="{00000000-0005-0000-0000-000020040000}"/>
    <cellStyle name="20% - Akzent6 3 7 3" xfId="710" xr:uid="{00000000-0005-0000-0000-000021040000}"/>
    <cellStyle name="20% - Akzent6 3 7 3 2" xfId="711" xr:uid="{00000000-0005-0000-0000-000022040000}"/>
    <cellStyle name="20% - Akzent6 3 7 3 3" xfId="3665" xr:uid="{00000000-0005-0000-0000-000023040000}"/>
    <cellStyle name="20% - Akzent6 3 7 4" xfId="712" xr:uid="{00000000-0005-0000-0000-000024040000}"/>
    <cellStyle name="20% - Akzent6 3 7 4 2" xfId="713" xr:uid="{00000000-0005-0000-0000-000025040000}"/>
    <cellStyle name="20% - Akzent6 3 7 4 3" xfId="4020" xr:uid="{00000000-0005-0000-0000-000026040000}"/>
    <cellStyle name="20% - Akzent6 3 7 5" xfId="714" xr:uid="{00000000-0005-0000-0000-000027040000}"/>
    <cellStyle name="20% - Akzent6 3 7 5 2" xfId="715" xr:uid="{00000000-0005-0000-0000-000028040000}"/>
    <cellStyle name="20% - Akzent6 3 7 5 3" xfId="4375" xr:uid="{00000000-0005-0000-0000-000029040000}"/>
    <cellStyle name="20% - Akzent6 3 7 6" xfId="716" xr:uid="{00000000-0005-0000-0000-00002A040000}"/>
    <cellStyle name="20% - Akzent6 3 7 7" xfId="3310" xr:uid="{00000000-0005-0000-0000-00002B040000}"/>
    <cellStyle name="20% - Akzent6 3 8" xfId="717" xr:uid="{00000000-0005-0000-0000-00002C040000}"/>
    <cellStyle name="20% - Akzent6 3 8 2" xfId="718" xr:uid="{00000000-0005-0000-0000-00002D040000}"/>
    <cellStyle name="20% - Akzent6 3 8 2 2" xfId="719" xr:uid="{00000000-0005-0000-0000-00002E040000}"/>
    <cellStyle name="20% - Akzent6 3 8 2 3" xfId="3667" xr:uid="{00000000-0005-0000-0000-00002F040000}"/>
    <cellStyle name="20% - Akzent6 3 8 3" xfId="720" xr:uid="{00000000-0005-0000-0000-000030040000}"/>
    <cellStyle name="20% - Akzent6 3 8 3 2" xfId="721" xr:uid="{00000000-0005-0000-0000-000031040000}"/>
    <cellStyle name="20% - Akzent6 3 8 3 3" xfId="4022" xr:uid="{00000000-0005-0000-0000-000032040000}"/>
    <cellStyle name="20% - Akzent6 3 8 4" xfId="722" xr:uid="{00000000-0005-0000-0000-000033040000}"/>
    <cellStyle name="20% - Akzent6 3 8 4 2" xfId="723" xr:uid="{00000000-0005-0000-0000-000034040000}"/>
    <cellStyle name="20% - Akzent6 3 8 4 3" xfId="4377" xr:uid="{00000000-0005-0000-0000-000035040000}"/>
    <cellStyle name="20% - Akzent6 3 8 5" xfId="724" xr:uid="{00000000-0005-0000-0000-000036040000}"/>
    <cellStyle name="20% - Akzent6 3 8 6" xfId="3312" xr:uid="{00000000-0005-0000-0000-000037040000}"/>
    <cellStyle name="20% - Akzent6 3 9" xfId="725" xr:uid="{00000000-0005-0000-0000-000038040000}"/>
    <cellStyle name="20% - Akzent6 3 9 2" xfId="726" xr:uid="{00000000-0005-0000-0000-000039040000}"/>
    <cellStyle name="20% - Akzent6 3 9 2 2" xfId="727" xr:uid="{00000000-0005-0000-0000-00003A040000}"/>
    <cellStyle name="20% - Akzent6 3 9 2 3" xfId="3668" xr:uid="{00000000-0005-0000-0000-00003B040000}"/>
    <cellStyle name="20% - Akzent6 3 9 3" xfId="728" xr:uid="{00000000-0005-0000-0000-00003C040000}"/>
    <cellStyle name="20% - Akzent6 3 9 3 2" xfId="729" xr:uid="{00000000-0005-0000-0000-00003D040000}"/>
    <cellStyle name="20% - Akzent6 3 9 3 3" xfId="4023" xr:uid="{00000000-0005-0000-0000-00003E040000}"/>
    <cellStyle name="20% - Akzent6 3 9 4" xfId="730" xr:uid="{00000000-0005-0000-0000-00003F040000}"/>
    <cellStyle name="20% - Akzent6 3 9 4 2" xfId="731" xr:uid="{00000000-0005-0000-0000-000040040000}"/>
    <cellStyle name="20% - Akzent6 3 9 4 3" xfId="4378" xr:uid="{00000000-0005-0000-0000-000041040000}"/>
    <cellStyle name="20% - Akzent6 3 9 5" xfId="732" xr:uid="{00000000-0005-0000-0000-000042040000}"/>
    <cellStyle name="20% - Akzent6 3 9 6" xfId="3313" xr:uid="{00000000-0005-0000-0000-000043040000}"/>
    <cellStyle name="40% - Accent1" xfId="733" xr:uid="{00000000-0005-0000-0000-000044040000}"/>
    <cellStyle name="40% - Accent2" xfId="734" xr:uid="{00000000-0005-0000-0000-000045040000}"/>
    <cellStyle name="40% - Accent3" xfId="735" xr:uid="{00000000-0005-0000-0000-000046040000}"/>
    <cellStyle name="40% - Accent4" xfId="736" xr:uid="{00000000-0005-0000-0000-000047040000}"/>
    <cellStyle name="40% - Accent5" xfId="737" xr:uid="{00000000-0005-0000-0000-000048040000}"/>
    <cellStyle name="40% - Accent6" xfId="738" xr:uid="{00000000-0005-0000-0000-000049040000}"/>
    <cellStyle name="40% - Akzent1 2" xfId="739" xr:uid="{00000000-0005-0000-0000-00004A040000}"/>
    <cellStyle name="40% - Akzent1 3" xfId="740" xr:uid="{00000000-0005-0000-0000-00004B040000}"/>
    <cellStyle name="40% - Akzent1 3 10" xfId="741" xr:uid="{00000000-0005-0000-0000-00004C040000}"/>
    <cellStyle name="40% - Akzent1 3 10 2" xfId="742" xr:uid="{00000000-0005-0000-0000-00004D040000}"/>
    <cellStyle name="40% - Akzent1 3 10 3" xfId="3563" xr:uid="{00000000-0005-0000-0000-00004E040000}"/>
    <cellStyle name="40% - Akzent1 3 11" xfId="743" xr:uid="{00000000-0005-0000-0000-00004F040000}"/>
    <cellStyle name="40% - Akzent1 3 11 2" xfId="744" xr:uid="{00000000-0005-0000-0000-000050040000}"/>
    <cellStyle name="40% - Akzent1 3 11 3" xfId="3918" xr:uid="{00000000-0005-0000-0000-000051040000}"/>
    <cellStyle name="40% - Akzent1 3 12" xfId="745" xr:uid="{00000000-0005-0000-0000-000052040000}"/>
    <cellStyle name="40% - Akzent1 3 12 2" xfId="746" xr:uid="{00000000-0005-0000-0000-000053040000}"/>
    <cellStyle name="40% - Akzent1 3 12 3" xfId="4273" xr:uid="{00000000-0005-0000-0000-000054040000}"/>
    <cellStyle name="40% - Akzent1 3 13" xfId="747" xr:uid="{00000000-0005-0000-0000-000055040000}"/>
    <cellStyle name="40% - Akzent1 3 14" xfId="3208" xr:uid="{00000000-0005-0000-0000-000056040000}"/>
    <cellStyle name="40% - Akzent1 3 2" xfId="748" xr:uid="{00000000-0005-0000-0000-000057040000}"/>
    <cellStyle name="40% - Akzent1 3 2 2" xfId="749" xr:uid="{00000000-0005-0000-0000-000058040000}"/>
    <cellStyle name="40% - Akzent1 3 2 2 2" xfId="750" xr:uid="{00000000-0005-0000-0000-000059040000}"/>
    <cellStyle name="40% - Akzent1 3 2 2 2 2" xfId="751" xr:uid="{00000000-0005-0000-0000-00005A040000}"/>
    <cellStyle name="40% - Akzent1 3 2 2 2 3" xfId="3670" xr:uid="{00000000-0005-0000-0000-00005B040000}"/>
    <cellStyle name="40% - Akzent1 3 2 2 3" xfId="752" xr:uid="{00000000-0005-0000-0000-00005C040000}"/>
    <cellStyle name="40% - Akzent1 3 2 2 3 2" xfId="753" xr:uid="{00000000-0005-0000-0000-00005D040000}"/>
    <cellStyle name="40% - Akzent1 3 2 2 3 3" xfId="4025" xr:uid="{00000000-0005-0000-0000-00005E040000}"/>
    <cellStyle name="40% - Akzent1 3 2 2 4" xfId="754" xr:uid="{00000000-0005-0000-0000-00005F040000}"/>
    <cellStyle name="40% - Akzent1 3 2 2 4 2" xfId="755" xr:uid="{00000000-0005-0000-0000-000060040000}"/>
    <cellStyle name="40% - Akzent1 3 2 2 4 3" xfId="4380" xr:uid="{00000000-0005-0000-0000-000061040000}"/>
    <cellStyle name="40% - Akzent1 3 2 2 5" xfId="756" xr:uid="{00000000-0005-0000-0000-000062040000}"/>
    <cellStyle name="40% - Akzent1 3 2 2 6" xfId="3315" xr:uid="{00000000-0005-0000-0000-000063040000}"/>
    <cellStyle name="40% - Akzent1 3 2 3" xfId="757" xr:uid="{00000000-0005-0000-0000-000064040000}"/>
    <cellStyle name="40% - Akzent1 3 2 3 2" xfId="758" xr:uid="{00000000-0005-0000-0000-000065040000}"/>
    <cellStyle name="40% - Akzent1 3 2 3 3" xfId="3669" xr:uid="{00000000-0005-0000-0000-000066040000}"/>
    <cellStyle name="40% - Akzent1 3 2 4" xfId="759" xr:uid="{00000000-0005-0000-0000-000067040000}"/>
    <cellStyle name="40% - Akzent1 3 2 4 2" xfId="760" xr:uid="{00000000-0005-0000-0000-000068040000}"/>
    <cellStyle name="40% - Akzent1 3 2 4 3" xfId="4024" xr:uid="{00000000-0005-0000-0000-000069040000}"/>
    <cellStyle name="40% - Akzent1 3 2 5" xfId="761" xr:uid="{00000000-0005-0000-0000-00006A040000}"/>
    <cellStyle name="40% - Akzent1 3 2 5 2" xfId="762" xr:uid="{00000000-0005-0000-0000-00006B040000}"/>
    <cellStyle name="40% - Akzent1 3 2 5 3" xfId="4379" xr:uid="{00000000-0005-0000-0000-00006C040000}"/>
    <cellStyle name="40% - Akzent1 3 2 6" xfId="763" xr:uid="{00000000-0005-0000-0000-00006D040000}"/>
    <cellStyle name="40% - Akzent1 3 2 7" xfId="3314" xr:uid="{00000000-0005-0000-0000-00006E040000}"/>
    <cellStyle name="40% - Akzent1 3 3" xfId="764" xr:uid="{00000000-0005-0000-0000-00006F040000}"/>
    <cellStyle name="40% - Akzent1 3 3 2" xfId="765" xr:uid="{00000000-0005-0000-0000-000070040000}"/>
    <cellStyle name="40% - Akzent1 3 3 2 2" xfId="766" xr:uid="{00000000-0005-0000-0000-000071040000}"/>
    <cellStyle name="40% - Akzent1 3 3 2 2 2" xfId="767" xr:uid="{00000000-0005-0000-0000-000072040000}"/>
    <cellStyle name="40% - Akzent1 3 3 2 2 3" xfId="3672" xr:uid="{00000000-0005-0000-0000-000073040000}"/>
    <cellStyle name="40% - Akzent1 3 3 2 3" xfId="768" xr:uid="{00000000-0005-0000-0000-000074040000}"/>
    <cellStyle name="40% - Akzent1 3 3 2 3 2" xfId="769" xr:uid="{00000000-0005-0000-0000-000075040000}"/>
    <cellStyle name="40% - Akzent1 3 3 2 3 3" xfId="4027" xr:uid="{00000000-0005-0000-0000-000076040000}"/>
    <cellStyle name="40% - Akzent1 3 3 2 4" xfId="770" xr:uid="{00000000-0005-0000-0000-000077040000}"/>
    <cellStyle name="40% - Akzent1 3 3 2 4 2" xfId="771" xr:uid="{00000000-0005-0000-0000-000078040000}"/>
    <cellStyle name="40% - Akzent1 3 3 2 4 3" xfId="4382" xr:uid="{00000000-0005-0000-0000-000079040000}"/>
    <cellStyle name="40% - Akzent1 3 3 2 5" xfId="772" xr:uid="{00000000-0005-0000-0000-00007A040000}"/>
    <cellStyle name="40% - Akzent1 3 3 2 6" xfId="3317" xr:uid="{00000000-0005-0000-0000-00007B040000}"/>
    <cellStyle name="40% - Akzent1 3 3 3" xfId="773" xr:uid="{00000000-0005-0000-0000-00007C040000}"/>
    <cellStyle name="40% - Akzent1 3 3 3 2" xfId="774" xr:uid="{00000000-0005-0000-0000-00007D040000}"/>
    <cellStyle name="40% - Akzent1 3 3 3 3" xfId="3671" xr:uid="{00000000-0005-0000-0000-00007E040000}"/>
    <cellStyle name="40% - Akzent1 3 3 4" xfId="775" xr:uid="{00000000-0005-0000-0000-00007F040000}"/>
    <cellStyle name="40% - Akzent1 3 3 4 2" xfId="776" xr:uid="{00000000-0005-0000-0000-000080040000}"/>
    <cellStyle name="40% - Akzent1 3 3 4 3" xfId="4026" xr:uid="{00000000-0005-0000-0000-000081040000}"/>
    <cellStyle name="40% - Akzent1 3 3 5" xfId="777" xr:uid="{00000000-0005-0000-0000-000082040000}"/>
    <cellStyle name="40% - Akzent1 3 3 5 2" xfId="778" xr:uid="{00000000-0005-0000-0000-000083040000}"/>
    <cellStyle name="40% - Akzent1 3 3 5 3" xfId="4381" xr:uid="{00000000-0005-0000-0000-000084040000}"/>
    <cellStyle name="40% - Akzent1 3 3 6" xfId="779" xr:uid="{00000000-0005-0000-0000-000085040000}"/>
    <cellStyle name="40% - Akzent1 3 3 7" xfId="3316" xr:uid="{00000000-0005-0000-0000-000086040000}"/>
    <cellStyle name="40% - Akzent1 3 4" xfId="780" xr:uid="{00000000-0005-0000-0000-000087040000}"/>
    <cellStyle name="40% - Akzent1 3 4 2" xfId="781" xr:uid="{00000000-0005-0000-0000-000088040000}"/>
    <cellStyle name="40% - Akzent1 3 4 2 2" xfId="782" xr:uid="{00000000-0005-0000-0000-000089040000}"/>
    <cellStyle name="40% - Akzent1 3 4 2 2 2" xfId="783" xr:uid="{00000000-0005-0000-0000-00008A040000}"/>
    <cellStyle name="40% - Akzent1 3 4 2 2 3" xfId="3674" xr:uid="{00000000-0005-0000-0000-00008B040000}"/>
    <cellStyle name="40% - Akzent1 3 4 2 3" xfId="784" xr:uid="{00000000-0005-0000-0000-00008C040000}"/>
    <cellStyle name="40% - Akzent1 3 4 2 3 2" xfId="785" xr:uid="{00000000-0005-0000-0000-00008D040000}"/>
    <cellStyle name="40% - Akzent1 3 4 2 3 3" xfId="4029" xr:uid="{00000000-0005-0000-0000-00008E040000}"/>
    <cellStyle name="40% - Akzent1 3 4 2 4" xfId="786" xr:uid="{00000000-0005-0000-0000-00008F040000}"/>
    <cellStyle name="40% - Akzent1 3 4 2 4 2" xfId="787" xr:uid="{00000000-0005-0000-0000-000090040000}"/>
    <cellStyle name="40% - Akzent1 3 4 2 4 3" xfId="4384" xr:uid="{00000000-0005-0000-0000-000091040000}"/>
    <cellStyle name="40% - Akzent1 3 4 2 5" xfId="788" xr:uid="{00000000-0005-0000-0000-000092040000}"/>
    <cellStyle name="40% - Akzent1 3 4 2 6" xfId="3319" xr:uid="{00000000-0005-0000-0000-000093040000}"/>
    <cellStyle name="40% - Akzent1 3 4 3" xfId="789" xr:uid="{00000000-0005-0000-0000-000094040000}"/>
    <cellStyle name="40% - Akzent1 3 4 3 2" xfId="790" xr:uid="{00000000-0005-0000-0000-000095040000}"/>
    <cellStyle name="40% - Akzent1 3 4 3 3" xfId="3673" xr:uid="{00000000-0005-0000-0000-000096040000}"/>
    <cellStyle name="40% - Akzent1 3 4 4" xfId="791" xr:uid="{00000000-0005-0000-0000-000097040000}"/>
    <cellStyle name="40% - Akzent1 3 4 4 2" xfId="792" xr:uid="{00000000-0005-0000-0000-000098040000}"/>
    <cellStyle name="40% - Akzent1 3 4 4 3" xfId="4028" xr:uid="{00000000-0005-0000-0000-000099040000}"/>
    <cellStyle name="40% - Akzent1 3 4 5" xfId="793" xr:uid="{00000000-0005-0000-0000-00009A040000}"/>
    <cellStyle name="40% - Akzent1 3 4 5 2" xfId="794" xr:uid="{00000000-0005-0000-0000-00009B040000}"/>
    <cellStyle name="40% - Akzent1 3 4 5 3" xfId="4383" xr:uid="{00000000-0005-0000-0000-00009C040000}"/>
    <cellStyle name="40% - Akzent1 3 4 6" xfId="795" xr:uid="{00000000-0005-0000-0000-00009D040000}"/>
    <cellStyle name="40% - Akzent1 3 4 7" xfId="3318" xr:uid="{00000000-0005-0000-0000-00009E040000}"/>
    <cellStyle name="40% - Akzent1 3 5" xfId="796" xr:uid="{00000000-0005-0000-0000-00009F040000}"/>
    <cellStyle name="40% - Akzent1 3 5 2" xfId="797" xr:uid="{00000000-0005-0000-0000-0000A0040000}"/>
    <cellStyle name="40% - Akzent1 3 5 2 2" xfId="798" xr:uid="{00000000-0005-0000-0000-0000A1040000}"/>
    <cellStyle name="40% - Akzent1 3 5 2 2 2" xfId="799" xr:uid="{00000000-0005-0000-0000-0000A2040000}"/>
    <cellStyle name="40% - Akzent1 3 5 2 2 3" xfId="3676" xr:uid="{00000000-0005-0000-0000-0000A3040000}"/>
    <cellStyle name="40% - Akzent1 3 5 2 3" xfId="800" xr:uid="{00000000-0005-0000-0000-0000A4040000}"/>
    <cellStyle name="40% - Akzent1 3 5 2 3 2" xfId="801" xr:uid="{00000000-0005-0000-0000-0000A5040000}"/>
    <cellStyle name="40% - Akzent1 3 5 2 3 3" xfId="4031" xr:uid="{00000000-0005-0000-0000-0000A6040000}"/>
    <cellStyle name="40% - Akzent1 3 5 2 4" xfId="802" xr:uid="{00000000-0005-0000-0000-0000A7040000}"/>
    <cellStyle name="40% - Akzent1 3 5 2 4 2" xfId="803" xr:uid="{00000000-0005-0000-0000-0000A8040000}"/>
    <cellStyle name="40% - Akzent1 3 5 2 4 3" xfId="4386" xr:uid="{00000000-0005-0000-0000-0000A9040000}"/>
    <cellStyle name="40% - Akzent1 3 5 2 5" xfId="804" xr:uid="{00000000-0005-0000-0000-0000AA040000}"/>
    <cellStyle name="40% - Akzent1 3 5 2 6" xfId="3321" xr:uid="{00000000-0005-0000-0000-0000AB040000}"/>
    <cellStyle name="40% - Akzent1 3 5 3" xfId="805" xr:uid="{00000000-0005-0000-0000-0000AC040000}"/>
    <cellStyle name="40% - Akzent1 3 5 3 2" xfId="806" xr:uid="{00000000-0005-0000-0000-0000AD040000}"/>
    <cellStyle name="40% - Akzent1 3 5 3 3" xfId="3675" xr:uid="{00000000-0005-0000-0000-0000AE040000}"/>
    <cellStyle name="40% - Akzent1 3 5 4" xfId="807" xr:uid="{00000000-0005-0000-0000-0000AF040000}"/>
    <cellStyle name="40% - Akzent1 3 5 4 2" xfId="808" xr:uid="{00000000-0005-0000-0000-0000B0040000}"/>
    <cellStyle name="40% - Akzent1 3 5 4 3" xfId="4030" xr:uid="{00000000-0005-0000-0000-0000B1040000}"/>
    <cellStyle name="40% - Akzent1 3 5 5" xfId="809" xr:uid="{00000000-0005-0000-0000-0000B2040000}"/>
    <cellStyle name="40% - Akzent1 3 5 5 2" xfId="810" xr:uid="{00000000-0005-0000-0000-0000B3040000}"/>
    <cellStyle name="40% - Akzent1 3 5 5 3" xfId="4385" xr:uid="{00000000-0005-0000-0000-0000B4040000}"/>
    <cellStyle name="40% - Akzent1 3 5 6" xfId="811" xr:uid="{00000000-0005-0000-0000-0000B5040000}"/>
    <cellStyle name="40% - Akzent1 3 5 7" xfId="3320" xr:uid="{00000000-0005-0000-0000-0000B6040000}"/>
    <cellStyle name="40% - Akzent1 3 6" xfId="812" xr:uid="{00000000-0005-0000-0000-0000B7040000}"/>
    <cellStyle name="40% - Akzent1 3 6 2" xfId="813" xr:uid="{00000000-0005-0000-0000-0000B8040000}"/>
    <cellStyle name="40% - Akzent1 3 6 2 2" xfId="814" xr:uid="{00000000-0005-0000-0000-0000B9040000}"/>
    <cellStyle name="40% - Akzent1 3 6 2 2 2" xfId="815" xr:uid="{00000000-0005-0000-0000-0000BA040000}"/>
    <cellStyle name="40% - Akzent1 3 6 2 2 3" xfId="3678" xr:uid="{00000000-0005-0000-0000-0000BB040000}"/>
    <cellStyle name="40% - Akzent1 3 6 2 3" xfId="816" xr:uid="{00000000-0005-0000-0000-0000BC040000}"/>
    <cellStyle name="40% - Akzent1 3 6 2 3 2" xfId="817" xr:uid="{00000000-0005-0000-0000-0000BD040000}"/>
    <cellStyle name="40% - Akzent1 3 6 2 3 3" xfId="4033" xr:uid="{00000000-0005-0000-0000-0000BE040000}"/>
    <cellStyle name="40% - Akzent1 3 6 2 4" xfId="818" xr:uid="{00000000-0005-0000-0000-0000BF040000}"/>
    <cellStyle name="40% - Akzent1 3 6 2 4 2" xfId="819" xr:uid="{00000000-0005-0000-0000-0000C0040000}"/>
    <cellStyle name="40% - Akzent1 3 6 2 4 3" xfId="4388" xr:uid="{00000000-0005-0000-0000-0000C1040000}"/>
    <cellStyle name="40% - Akzent1 3 6 2 5" xfId="820" xr:uid="{00000000-0005-0000-0000-0000C2040000}"/>
    <cellStyle name="40% - Akzent1 3 6 2 6" xfId="3323" xr:uid="{00000000-0005-0000-0000-0000C3040000}"/>
    <cellStyle name="40% - Akzent1 3 6 3" xfId="821" xr:uid="{00000000-0005-0000-0000-0000C4040000}"/>
    <cellStyle name="40% - Akzent1 3 6 3 2" xfId="822" xr:uid="{00000000-0005-0000-0000-0000C5040000}"/>
    <cellStyle name="40% - Akzent1 3 6 3 3" xfId="3677" xr:uid="{00000000-0005-0000-0000-0000C6040000}"/>
    <cellStyle name="40% - Akzent1 3 6 4" xfId="823" xr:uid="{00000000-0005-0000-0000-0000C7040000}"/>
    <cellStyle name="40% - Akzent1 3 6 4 2" xfId="824" xr:uid="{00000000-0005-0000-0000-0000C8040000}"/>
    <cellStyle name="40% - Akzent1 3 6 4 3" xfId="4032" xr:uid="{00000000-0005-0000-0000-0000C9040000}"/>
    <cellStyle name="40% - Akzent1 3 6 5" xfId="825" xr:uid="{00000000-0005-0000-0000-0000CA040000}"/>
    <cellStyle name="40% - Akzent1 3 6 5 2" xfId="826" xr:uid="{00000000-0005-0000-0000-0000CB040000}"/>
    <cellStyle name="40% - Akzent1 3 6 5 3" xfId="4387" xr:uid="{00000000-0005-0000-0000-0000CC040000}"/>
    <cellStyle name="40% - Akzent1 3 6 6" xfId="827" xr:uid="{00000000-0005-0000-0000-0000CD040000}"/>
    <cellStyle name="40% - Akzent1 3 6 7" xfId="3322" xr:uid="{00000000-0005-0000-0000-0000CE040000}"/>
    <cellStyle name="40% - Akzent1 3 7" xfId="828" xr:uid="{00000000-0005-0000-0000-0000CF040000}"/>
    <cellStyle name="40% - Akzent1 3 7 2" xfId="829" xr:uid="{00000000-0005-0000-0000-0000D0040000}"/>
    <cellStyle name="40% - Akzent1 3 7 2 2" xfId="830" xr:uid="{00000000-0005-0000-0000-0000D1040000}"/>
    <cellStyle name="40% - Akzent1 3 7 2 2 2" xfId="831" xr:uid="{00000000-0005-0000-0000-0000D2040000}"/>
    <cellStyle name="40% - Akzent1 3 7 2 2 3" xfId="3680" xr:uid="{00000000-0005-0000-0000-0000D3040000}"/>
    <cellStyle name="40% - Akzent1 3 7 2 3" xfId="832" xr:uid="{00000000-0005-0000-0000-0000D4040000}"/>
    <cellStyle name="40% - Akzent1 3 7 2 3 2" xfId="833" xr:uid="{00000000-0005-0000-0000-0000D5040000}"/>
    <cellStyle name="40% - Akzent1 3 7 2 3 3" xfId="4035" xr:uid="{00000000-0005-0000-0000-0000D6040000}"/>
    <cellStyle name="40% - Akzent1 3 7 2 4" xfId="834" xr:uid="{00000000-0005-0000-0000-0000D7040000}"/>
    <cellStyle name="40% - Akzent1 3 7 2 4 2" xfId="835" xr:uid="{00000000-0005-0000-0000-0000D8040000}"/>
    <cellStyle name="40% - Akzent1 3 7 2 4 3" xfId="4390" xr:uid="{00000000-0005-0000-0000-0000D9040000}"/>
    <cellStyle name="40% - Akzent1 3 7 2 5" xfId="836" xr:uid="{00000000-0005-0000-0000-0000DA040000}"/>
    <cellStyle name="40% - Akzent1 3 7 2 6" xfId="3325" xr:uid="{00000000-0005-0000-0000-0000DB040000}"/>
    <cellStyle name="40% - Akzent1 3 7 3" xfId="837" xr:uid="{00000000-0005-0000-0000-0000DC040000}"/>
    <cellStyle name="40% - Akzent1 3 7 3 2" xfId="838" xr:uid="{00000000-0005-0000-0000-0000DD040000}"/>
    <cellStyle name="40% - Akzent1 3 7 3 3" xfId="3679" xr:uid="{00000000-0005-0000-0000-0000DE040000}"/>
    <cellStyle name="40% - Akzent1 3 7 4" xfId="839" xr:uid="{00000000-0005-0000-0000-0000DF040000}"/>
    <cellStyle name="40% - Akzent1 3 7 4 2" xfId="840" xr:uid="{00000000-0005-0000-0000-0000E0040000}"/>
    <cellStyle name="40% - Akzent1 3 7 4 3" xfId="4034" xr:uid="{00000000-0005-0000-0000-0000E1040000}"/>
    <cellStyle name="40% - Akzent1 3 7 5" xfId="841" xr:uid="{00000000-0005-0000-0000-0000E2040000}"/>
    <cellStyle name="40% - Akzent1 3 7 5 2" xfId="842" xr:uid="{00000000-0005-0000-0000-0000E3040000}"/>
    <cellStyle name="40% - Akzent1 3 7 5 3" xfId="4389" xr:uid="{00000000-0005-0000-0000-0000E4040000}"/>
    <cellStyle name="40% - Akzent1 3 7 6" xfId="843" xr:uid="{00000000-0005-0000-0000-0000E5040000}"/>
    <cellStyle name="40% - Akzent1 3 7 7" xfId="3324" xr:uid="{00000000-0005-0000-0000-0000E6040000}"/>
    <cellStyle name="40% - Akzent1 3 8" xfId="844" xr:uid="{00000000-0005-0000-0000-0000E7040000}"/>
    <cellStyle name="40% - Akzent1 3 8 2" xfId="845" xr:uid="{00000000-0005-0000-0000-0000E8040000}"/>
    <cellStyle name="40% - Akzent1 3 8 2 2" xfId="846" xr:uid="{00000000-0005-0000-0000-0000E9040000}"/>
    <cellStyle name="40% - Akzent1 3 8 2 3" xfId="3681" xr:uid="{00000000-0005-0000-0000-0000EA040000}"/>
    <cellStyle name="40% - Akzent1 3 8 3" xfId="847" xr:uid="{00000000-0005-0000-0000-0000EB040000}"/>
    <cellStyle name="40% - Akzent1 3 8 3 2" xfId="848" xr:uid="{00000000-0005-0000-0000-0000EC040000}"/>
    <cellStyle name="40% - Akzent1 3 8 3 3" xfId="4036" xr:uid="{00000000-0005-0000-0000-0000ED040000}"/>
    <cellStyle name="40% - Akzent1 3 8 4" xfId="849" xr:uid="{00000000-0005-0000-0000-0000EE040000}"/>
    <cellStyle name="40% - Akzent1 3 8 4 2" xfId="850" xr:uid="{00000000-0005-0000-0000-0000EF040000}"/>
    <cellStyle name="40% - Akzent1 3 8 4 3" xfId="4391" xr:uid="{00000000-0005-0000-0000-0000F0040000}"/>
    <cellStyle name="40% - Akzent1 3 8 5" xfId="851" xr:uid="{00000000-0005-0000-0000-0000F1040000}"/>
    <cellStyle name="40% - Akzent1 3 8 6" xfId="3326" xr:uid="{00000000-0005-0000-0000-0000F2040000}"/>
    <cellStyle name="40% - Akzent1 3 9" xfId="852" xr:uid="{00000000-0005-0000-0000-0000F3040000}"/>
    <cellStyle name="40% - Akzent1 3 9 2" xfId="853" xr:uid="{00000000-0005-0000-0000-0000F4040000}"/>
    <cellStyle name="40% - Akzent1 3 9 2 2" xfId="854" xr:uid="{00000000-0005-0000-0000-0000F5040000}"/>
    <cellStyle name="40% - Akzent1 3 9 2 3" xfId="3682" xr:uid="{00000000-0005-0000-0000-0000F6040000}"/>
    <cellStyle name="40% - Akzent1 3 9 3" xfId="855" xr:uid="{00000000-0005-0000-0000-0000F7040000}"/>
    <cellStyle name="40% - Akzent1 3 9 3 2" xfId="856" xr:uid="{00000000-0005-0000-0000-0000F8040000}"/>
    <cellStyle name="40% - Akzent1 3 9 3 3" xfId="4037" xr:uid="{00000000-0005-0000-0000-0000F9040000}"/>
    <cellStyle name="40% - Akzent1 3 9 4" xfId="857" xr:uid="{00000000-0005-0000-0000-0000FA040000}"/>
    <cellStyle name="40% - Akzent1 3 9 4 2" xfId="858" xr:uid="{00000000-0005-0000-0000-0000FB040000}"/>
    <cellStyle name="40% - Akzent1 3 9 4 3" xfId="4392" xr:uid="{00000000-0005-0000-0000-0000FC040000}"/>
    <cellStyle name="40% - Akzent1 3 9 5" xfId="859" xr:uid="{00000000-0005-0000-0000-0000FD040000}"/>
    <cellStyle name="40% - Akzent1 3 9 6" xfId="3327" xr:uid="{00000000-0005-0000-0000-0000FE040000}"/>
    <cellStyle name="40% - Akzent2 2" xfId="860" xr:uid="{00000000-0005-0000-0000-0000FF040000}"/>
    <cellStyle name="40% - Akzent2 3" xfId="861" xr:uid="{00000000-0005-0000-0000-000000050000}"/>
    <cellStyle name="40% - Akzent2 3 10" xfId="862" xr:uid="{00000000-0005-0000-0000-000001050000}"/>
    <cellStyle name="40% - Akzent2 3 10 2" xfId="863" xr:uid="{00000000-0005-0000-0000-000002050000}"/>
    <cellStyle name="40% - Akzent2 3 10 3" xfId="3564" xr:uid="{00000000-0005-0000-0000-000003050000}"/>
    <cellStyle name="40% - Akzent2 3 11" xfId="864" xr:uid="{00000000-0005-0000-0000-000004050000}"/>
    <cellStyle name="40% - Akzent2 3 11 2" xfId="865" xr:uid="{00000000-0005-0000-0000-000005050000}"/>
    <cellStyle name="40% - Akzent2 3 11 3" xfId="3919" xr:uid="{00000000-0005-0000-0000-000006050000}"/>
    <cellStyle name="40% - Akzent2 3 12" xfId="866" xr:uid="{00000000-0005-0000-0000-000007050000}"/>
    <cellStyle name="40% - Akzent2 3 12 2" xfId="867" xr:uid="{00000000-0005-0000-0000-000008050000}"/>
    <cellStyle name="40% - Akzent2 3 12 3" xfId="4274" xr:uid="{00000000-0005-0000-0000-000009050000}"/>
    <cellStyle name="40% - Akzent2 3 13" xfId="868" xr:uid="{00000000-0005-0000-0000-00000A050000}"/>
    <cellStyle name="40% - Akzent2 3 14" xfId="3209" xr:uid="{00000000-0005-0000-0000-00000B050000}"/>
    <cellStyle name="40% - Akzent2 3 2" xfId="869" xr:uid="{00000000-0005-0000-0000-00000C050000}"/>
    <cellStyle name="40% - Akzent2 3 2 2" xfId="870" xr:uid="{00000000-0005-0000-0000-00000D050000}"/>
    <cellStyle name="40% - Akzent2 3 2 2 2" xfId="871" xr:uid="{00000000-0005-0000-0000-00000E050000}"/>
    <cellStyle name="40% - Akzent2 3 2 2 2 2" xfId="872" xr:uid="{00000000-0005-0000-0000-00000F050000}"/>
    <cellStyle name="40% - Akzent2 3 2 2 2 3" xfId="3684" xr:uid="{00000000-0005-0000-0000-000010050000}"/>
    <cellStyle name="40% - Akzent2 3 2 2 3" xfId="873" xr:uid="{00000000-0005-0000-0000-000011050000}"/>
    <cellStyle name="40% - Akzent2 3 2 2 3 2" xfId="874" xr:uid="{00000000-0005-0000-0000-000012050000}"/>
    <cellStyle name="40% - Akzent2 3 2 2 3 3" xfId="4039" xr:uid="{00000000-0005-0000-0000-000013050000}"/>
    <cellStyle name="40% - Akzent2 3 2 2 4" xfId="875" xr:uid="{00000000-0005-0000-0000-000014050000}"/>
    <cellStyle name="40% - Akzent2 3 2 2 4 2" xfId="876" xr:uid="{00000000-0005-0000-0000-000015050000}"/>
    <cellStyle name="40% - Akzent2 3 2 2 4 3" xfId="4394" xr:uid="{00000000-0005-0000-0000-000016050000}"/>
    <cellStyle name="40% - Akzent2 3 2 2 5" xfId="877" xr:uid="{00000000-0005-0000-0000-000017050000}"/>
    <cellStyle name="40% - Akzent2 3 2 2 6" xfId="3329" xr:uid="{00000000-0005-0000-0000-000018050000}"/>
    <cellStyle name="40% - Akzent2 3 2 3" xfId="878" xr:uid="{00000000-0005-0000-0000-000019050000}"/>
    <cellStyle name="40% - Akzent2 3 2 3 2" xfId="879" xr:uid="{00000000-0005-0000-0000-00001A050000}"/>
    <cellStyle name="40% - Akzent2 3 2 3 3" xfId="3683" xr:uid="{00000000-0005-0000-0000-00001B050000}"/>
    <cellStyle name="40% - Akzent2 3 2 4" xfId="880" xr:uid="{00000000-0005-0000-0000-00001C050000}"/>
    <cellStyle name="40% - Akzent2 3 2 4 2" xfId="881" xr:uid="{00000000-0005-0000-0000-00001D050000}"/>
    <cellStyle name="40% - Akzent2 3 2 4 3" xfId="4038" xr:uid="{00000000-0005-0000-0000-00001E050000}"/>
    <cellStyle name="40% - Akzent2 3 2 5" xfId="882" xr:uid="{00000000-0005-0000-0000-00001F050000}"/>
    <cellStyle name="40% - Akzent2 3 2 5 2" xfId="883" xr:uid="{00000000-0005-0000-0000-000020050000}"/>
    <cellStyle name="40% - Akzent2 3 2 5 3" xfId="4393" xr:uid="{00000000-0005-0000-0000-000021050000}"/>
    <cellStyle name="40% - Akzent2 3 2 6" xfId="884" xr:uid="{00000000-0005-0000-0000-000022050000}"/>
    <cellStyle name="40% - Akzent2 3 2 7" xfId="3328" xr:uid="{00000000-0005-0000-0000-000023050000}"/>
    <cellStyle name="40% - Akzent2 3 3" xfId="885" xr:uid="{00000000-0005-0000-0000-000024050000}"/>
    <cellStyle name="40% - Akzent2 3 3 2" xfId="886" xr:uid="{00000000-0005-0000-0000-000025050000}"/>
    <cellStyle name="40% - Akzent2 3 3 2 2" xfId="887" xr:uid="{00000000-0005-0000-0000-000026050000}"/>
    <cellStyle name="40% - Akzent2 3 3 2 2 2" xfId="888" xr:uid="{00000000-0005-0000-0000-000027050000}"/>
    <cellStyle name="40% - Akzent2 3 3 2 2 3" xfId="3686" xr:uid="{00000000-0005-0000-0000-000028050000}"/>
    <cellStyle name="40% - Akzent2 3 3 2 3" xfId="889" xr:uid="{00000000-0005-0000-0000-000029050000}"/>
    <cellStyle name="40% - Akzent2 3 3 2 3 2" xfId="890" xr:uid="{00000000-0005-0000-0000-00002A050000}"/>
    <cellStyle name="40% - Akzent2 3 3 2 3 3" xfId="4041" xr:uid="{00000000-0005-0000-0000-00002B050000}"/>
    <cellStyle name="40% - Akzent2 3 3 2 4" xfId="891" xr:uid="{00000000-0005-0000-0000-00002C050000}"/>
    <cellStyle name="40% - Akzent2 3 3 2 4 2" xfId="892" xr:uid="{00000000-0005-0000-0000-00002D050000}"/>
    <cellStyle name="40% - Akzent2 3 3 2 4 3" xfId="4396" xr:uid="{00000000-0005-0000-0000-00002E050000}"/>
    <cellStyle name="40% - Akzent2 3 3 2 5" xfId="893" xr:uid="{00000000-0005-0000-0000-00002F050000}"/>
    <cellStyle name="40% - Akzent2 3 3 2 6" xfId="3331" xr:uid="{00000000-0005-0000-0000-000030050000}"/>
    <cellStyle name="40% - Akzent2 3 3 3" xfId="894" xr:uid="{00000000-0005-0000-0000-000031050000}"/>
    <cellStyle name="40% - Akzent2 3 3 3 2" xfId="895" xr:uid="{00000000-0005-0000-0000-000032050000}"/>
    <cellStyle name="40% - Akzent2 3 3 3 3" xfId="3685" xr:uid="{00000000-0005-0000-0000-000033050000}"/>
    <cellStyle name="40% - Akzent2 3 3 4" xfId="896" xr:uid="{00000000-0005-0000-0000-000034050000}"/>
    <cellStyle name="40% - Akzent2 3 3 4 2" xfId="897" xr:uid="{00000000-0005-0000-0000-000035050000}"/>
    <cellStyle name="40% - Akzent2 3 3 4 3" xfId="4040" xr:uid="{00000000-0005-0000-0000-000036050000}"/>
    <cellStyle name="40% - Akzent2 3 3 5" xfId="898" xr:uid="{00000000-0005-0000-0000-000037050000}"/>
    <cellStyle name="40% - Akzent2 3 3 5 2" xfId="899" xr:uid="{00000000-0005-0000-0000-000038050000}"/>
    <cellStyle name="40% - Akzent2 3 3 5 3" xfId="4395" xr:uid="{00000000-0005-0000-0000-000039050000}"/>
    <cellStyle name="40% - Akzent2 3 3 6" xfId="900" xr:uid="{00000000-0005-0000-0000-00003A050000}"/>
    <cellStyle name="40% - Akzent2 3 3 7" xfId="3330" xr:uid="{00000000-0005-0000-0000-00003B050000}"/>
    <cellStyle name="40% - Akzent2 3 4" xfId="901" xr:uid="{00000000-0005-0000-0000-00003C050000}"/>
    <cellStyle name="40% - Akzent2 3 4 2" xfId="902" xr:uid="{00000000-0005-0000-0000-00003D050000}"/>
    <cellStyle name="40% - Akzent2 3 4 2 2" xfId="903" xr:uid="{00000000-0005-0000-0000-00003E050000}"/>
    <cellStyle name="40% - Akzent2 3 4 2 2 2" xfId="904" xr:uid="{00000000-0005-0000-0000-00003F050000}"/>
    <cellStyle name="40% - Akzent2 3 4 2 2 3" xfId="3688" xr:uid="{00000000-0005-0000-0000-000040050000}"/>
    <cellStyle name="40% - Akzent2 3 4 2 3" xfId="905" xr:uid="{00000000-0005-0000-0000-000041050000}"/>
    <cellStyle name="40% - Akzent2 3 4 2 3 2" xfId="906" xr:uid="{00000000-0005-0000-0000-000042050000}"/>
    <cellStyle name="40% - Akzent2 3 4 2 3 3" xfId="4043" xr:uid="{00000000-0005-0000-0000-000043050000}"/>
    <cellStyle name="40% - Akzent2 3 4 2 4" xfId="907" xr:uid="{00000000-0005-0000-0000-000044050000}"/>
    <cellStyle name="40% - Akzent2 3 4 2 4 2" xfId="908" xr:uid="{00000000-0005-0000-0000-000045050000}"/>
    <cellStyle name="40% - Akzent2 3 4 2 4 3" xfId="4398" xr:uid="{00000000-0005-0000-0000-000046050000}"/>
    <cellStyle name="40% - Akzent2 3 4 2 5" xfId="909" xr:uid="{00000000-0005-0000-0000-000047050000}"/>
    <cellStyle name="40% - Akzent2 3 4 2 6" xfId="3333" xr:uid="{00000000-0005-0000-0000-000048050000}"/>
    <cellStyle name="40% - Akzent2 3 4 3" xfId="910" xr:uid="{00000000-0005-0000-0000-000049050000}"/>
    <cellStyle name="40% - Akzent2 3 4 3 2" xfId="911" xr:uid="{00000000-0005-0000-0000-00004A050000}"/>
    <cellStyle name="40% - Akzent2 3 4 3 3" xfId="3687" xr:uid="{00000000-0005-0000-0000-00004B050000}"/>
    <cellStyle name="40% - Akzent2 3 4 4" xfId="912" xr:uid="{00000000-0005-0000-0000-00004C050000}"/>
    <cellStyle name="40% - Akzent2 3 4 4 2" xfId="913" xr:uid="{00000000-0005-0000-0000-00004D050000}"/>
    <cellStyle name="40% - Akzent2 3 4 4 3" xfId="4042" xr:uid="{00000000-0005-0000-0000-00004E050000}"/>
    <cellStyle name="40% - Akzent2 3 4 5" xfId="914" xr:uid="{00000000-0005-0000-0000-00004F050000}"/>
    <cellStyle name="40% - Akzent2 3 4 5 2" xfId="915" xr:uid="{00000000-0005-0000-0000-000050050000}"/>
    <cellStyle name="40% - Akzent2 3 4 5 3" xfId="4397" xr:uid="{00000000-0005-0000-0000-000051050000}"/>
    <cellStyle name="40% - Akzent2 3 4 6" xfId="916" xr:uid="{00000000-0005-0000-0000-000052050000}"/>
    <cellStyle name="40% - Akzent2 3 4 7" xfId="3332" xr:uid="{00000000-0005-0000-0000-000053050000}"/>
    <cellStyle name="40% - Akzent2 3 5" xfId="917" xr:uid="{00000000-0005-0000-0000-000054050000}"/>
    <cellStyle name="40% - Akzent2 3 5 2" xfId="918" xr:uid="{00000000-0005-0000-0000-000055050000}"/>
    <cellStyle name="40% - Akzent2 3 5 2 2" xfId="919" xr:uid="{00000000-0005-0000-0000-000056050000}"/>
    <cellStyle name="40% - Akzent2 3 5 2 2 2" xfId="920" xr:uid="{00000000-0005-0000-0000-000057050000}"/>
    <cellStyle name="40% - Akzent2 3 5 2 2 3" xfId="3690" xr:uid="{00000000-0005-0000-0000-000058050000}"/>
    <cellStyle name="40% - Akzent2 3 5 2 3" xfId="921" xr:uid="{00000000-0005-0000-0000-000059050000}"/>
    <cellStyle name="40% - Akzent2 3 5 2 3 2" xfId="922" xr:uid="{00000000-0005-0000-0000-00005A050000}"/>
    <cellStyle name="40% - Akzent2 3 5 2 3 3" xfId="4045" xr:uid="{00000000-0005-0000-0000-00005B050000}"/>
    <cellStyle name="40% - Akzent2 3 5 2 4" xfId="923" xr:uid="{00000000-0005-0000-0000-00005C050000}"/>
    <cellStyle name="40% - Akzent2 3 5 2 4 2" xfId="924" xr:uid="{00000000-0005-0000-0000-00005D050000}"/>
    <cellStyle name="40% - Akzent2 3 5 2 4 3" xfId="4400" xr:uid="{00000000-0005-0000-0000-00005E050000}"/>
    <cellStyle name="40% - Akzent2 3 5 2 5" xfId="925" xr:uid="{00000000-0005-0000-0000-00005F050000}"/>
    <cellStyle name="40% - Akzent2 3 5 2 6" xfId="3335" xr:uid="{00000000-0005-0000-0000-000060050000}"/>
    <cellStyle name="40% - Akzent2 3 5 3" xfId="926" xr:uid="{00000000-0005-0000-0000-000061050000}"/>
    <cellStyle name="40% - Akzent2 3 5 3 2" xfId="927" xr:uid="{00000000-0005-0000-0000-000062050000}"/>
    <cellStyle name="40% - Akzent2 3 5 3 3" xfId="3689" xr:uid="{00000000-0005-0000-0000-000063050000}"/>
    <cellStyle name="40% - Akzent2 3 5 4" xfId="928" xr:uid="{00000000-0005-0000-0000-000064050000}"/>
    <cellStyle name="40% - Akzent2 3 5 4 2" xfId="929" xr:uid="{00000000-0005-0000-0000-000065050000}"/>
    <cellStyle name="40% - Akzent2 3 5 4 3" xfId="4044" xr:uid="{00000000-0005-0000-0000-000066050000}"/>
    <cellStyle name="40% - Akzent2 3 5 5" xfId="930" xr:uid="{00000000-0005-0000-0000-000067050000}"/>
    <cellStyle name="40% - Akzent2 3 5 5 2" xfId="931" xr:uid="{00000000-0005-0000-0000-000068050000}"/>
    <cellStyle name="40% - Akzent2 3 5 5 3" xfId="4399" xr:uid="{00000000-0005-0000-0000-000069050000}"/>
    <cellStyle name="40% - Akzent2 3 5 6" xfId="932" xr:uid="{00000000-0005-0000-0000-00006A050000}"/>
    <cellStyle name="40% - Akzent2 3 5 7" xfId="3334" xr:uid="{00000000-0005-0000-0000-00006B050000}"/>
    <cellStyle name="40% - Akzent2 3 6" xfId="933" xr:uid="{00000000-0005-0000-0000-00006C050000}"/>
    <cellStyle name="40% - Akzent2 3 6 2" xfId="934" xr:uid="{00000000-0005-0000-0000-00006D050000}"/>
    <cellStyle name="40% - Akzent2 3 6 2 2" xfId="935" xr:uid="{00000000-0005-0000-0000-00006E050000}"/>
    <cellStyle name="40% - Akzent2 3 6 2 2 2" xfId="936" xr:uid="{00000000-0005-0000-0000-00006F050000}"/>
    <cellStyle name="40% - Akzent2 3 6 2 2 3" xfId="3692" xr:uid="{00000000-0005-0000-0000-000070050000}"/>
    <cellStyle name="40% - Akzent2 3 6 2 3" xfId="937" xr:uid="{00000000-0005-0000-0000-000071050000}"/>
    <cellStyle name="40% - Akzent2 3 6 2 3 2" xfId="938" xr:uid="{00000000-0005-0000-0000-000072050000}"/>
    <cellStyle name="40% - Akzent2 3 6 2 3 3" xfId="4047" xr:uid="{00000000-0005-0000-0000-000073050000}"/>
    <cellStyle name="40% - Akzent2 3 6 2 4" xfId="939" xr:uid="{00000000-0005-0000-0000-000074050000}"/>
    <cellStyle name="40% - Akzent2 3 6 2 4 2" xfId="940" xr:uid="{00000000-0005-0000-0000-000075050000}"/>
    <cellStyle name="40% - Akzent2 3 6 2 4 3" xfId="4402" xr:uid="{00000000-0005-0000-0000-000076050000}"/>
    <cellStyle name="40% - Akzent2 3 6 2 5" xfId="941" xr:uid="{00000000-0005-0000-0000-000077050000}"/>
    <cellStyle name="40% - Akzent2 3 6 2 6" xfId="3337" xr:uid="{00000000-0005-0000-0000-000078050000}"/>
    <cellStyle name="40% - Akzent2 3 6 3" xfId="942" xr:uid="{00000000-0005-0000-0000-000079050000}"/>
    <cellStyle name="40% - Akzent2 3 6 3 2" xfId="943" xr:uid="{00000000-0005-0000-0000-00007A050000}"/>
    <cellStyle name="40% - Akzent2 3 6 3 3" xfId="3691" xr:uid="{00000000-0005-0000-0000-00007B050000}"/>
    <cellStyle name="40% - Akzent2 3 6 4" xfId="944" xr:uid="{00000000-0005-0000-0000-00007C050000}"/>
    <cellStyle name="40% - Akzent2 3 6 4 2" xfId="945" xr:uid="{00000000-0005-0000-0000-00007D050000}"/>
    <cellStyle name="40% - Akzent2 3 6 4 3" xfId="4046" xr:uid="{00000000-0005-0000-0000-00007E050000}"/>
    <cellStyle name="40% - Akzent2 3 6 5" xfId="946" xr:uid="{00000000-0005-0000-0000-00007F050000}"/>
    <cellStyle name="40% - Akzent2 3 6 5 2" xfId="947" xr:uid="{00000000-0005-0000-0000-000080050000}"/>
    <cellStyle name="40% - Akzent2 3 6 5 3" xfId="4401" xr:uid="{00000000-0005-0000-0000-000081050000}"/>
    <cellStyle name="40% - Akzent2 3 6 6" xfId="948" xr:uid="{00000000-0005-0000-0000-000082050000}"/>
    <cellStyle name="40% - Akzent2 3 6 7" xfId="3336" xr:uid="{00000000-0005-0000-0000-000083050000}"/>
    <cellStyle name="40% - Akzent2 3 7" xfId="949" xr:uid="{00000000-0005-0000-0000-000084050000}"/>
    <cellStyle name="40% - Akzent2 3 7 2" xfId="950" xr:uid="{00000000-0005-0000-0000-000085050000}"/>
    <cellStyle name="40% - Akzent2 3 7 2 2" xfId="951" xr:uid="{00000000-0005-0000-0000-000086050000}"/>
    <cellStyle name="40% - Akzent2 3 7 2 2 2" xfId="952" xr:uid="{00000000-0005-0000-0000-000087050000}"/>
    <cellStyle name="40% - Akzent2 3 7 2 2 3" xfId="3694" xr:uid="{00000000-0005-0000-0000-000088050000}"/>
    <cellStyle name="40% - Akzent2 3 7 2 3" xfId="953" xr:uid="{00000000-0005-0000-0000-000089050000}"/>
    <cellStyle name="40% - Akzent2 3 7 2 3 2" xfId="954" xr:uid="{00000000-0005-0000-0000-00008A050000}"/>
    <cellStyle name="40% - Akzent2 3 7 2 3 3" xfId="4049" xr:uid="{00000000-0005-0000-0000-00008B050000}"/>
    <cellStyle name="40% - Akzent2 3 7 2 4" xfId="955" xr:uid="{00000000-0005-0000-0000-00008C050000}"/>
    <cellStyle name="40% - Akzent2 3 7 2 4 2" xfId="956" xr:uid="{00000000-0005-0000-0000-00008D050000}"/>
    <cellStyle name="40% - Akzent2 3 7 2 4 3" xfId="4404" xr:uid="{00000000-0005-0000-0000-00008E050000}"/>
    <cellStyle name="40% - Akzent2 3 7 2 5" xfId="957" xr:uid="{00000000-0005-0000-0000-00008F050000}"/>
    <cellStyle name="40% - Akzent2 3 7 2 6" xfId="3339" xr:uid="{00000000-0005-0000-0000-000090050000}"/>
    <cellStyle name="40% - Akzent2 3 7 3" xfId="958" xr:uid="{00000000-0005-0000-0000-000091050000}"/>
    <cellStyle name="40% - Akzent2 3 7 3 2" xfId="959" xr:uid="{00000000-0005-0000-0000-000092050000}"/>
    <cellStyle name="40% - Akzent2 3 7 3 3" xfId="3693" xr:uid="{00000000-0005-0000-0000-000093050000}"/>
    <cellStyle name="40% - Akzent2 3 7 4" xfId="960" xr:uid="{00000000-0005-0000-0000-000094050000}"/>
    <cellStyle name="40% - Akzent2 3 7 4 2" xfId="961" xr:uid="{00000000-0005-0000-0000-000095050000}"/>
    <cellStyle name="40% - Akzent2 3 7 4 3" xfId="4048" xr:uid="{00000000-0005-0000-0000-000096050000}"/>
    <cellStyle name="40% - Akzent2 3 7 5" xfId="962" xr:uid="{00000000-0005-0000-0000-000097050000}"/>
    <cellStyle name="40% - Akzent2 3 7 5 2" xfId="963" xr:uid="{00000000-0005-0000-0000-000098050000}"/>
    <cellStyle name="40% - Akzent2 3 7 5 3" xfId="4403" xr:uid="{00000000-0005-0000-0000-000099050000}"/>
    <cellStyle name="40% - Akzent2 3 7 6" xfId="964" xr:uid="{00000000-0005-0000-0000-00009A050000}"/>
    <cellStyle name="40% - Akzent2 3 7 7" xfId="3338" xr:uid="{00000000-0005-0000-0000-00009B050000}"/>
    <cellStyle name="40% - Akzent2 3 8" xfId="965" xr:uid="{00000000-0005-0000-0000-00009C050000}"/>
    <cellStyle name="40% - Akzent2 3 8 2" xfId="966" xr:uid="{00000000-0005-0000-0000-00009D050000}"/>
    <cellStyle name="40% - Akzent2 3 8 2 2" xfId="967" xr:uid="{00000000-0005-0000-0000-00009E050000}"/>
    <cellStyle name="40% - Akzent2 3 8 2 3" xfId="3695" xr:uid="{00000000-0005-0000-0000-00009F050000}"/>
    <cellStyle name="40% - Akzent2 3 8 3" xfId="968" xr:uid="{00000000-0005-0000-0000-0000A0050000}"/>
    <cellStyle name="40% - Akzent2 3 8 3 2" xfId="969" xr:uid="{00000000-0005-0000-0000-0000A1050000}"/>
    <cellStyle name="40% - Akzent2 3 8 3 3" xfId="4050" xr:uid="{00000000-0005-0000-0000-0000A2050000}"/>
    <cellStyle name="40% - Akzent2 3 8 4" xfId="970" xr:uid="{00000000-0005-0000-0000-0000A3050000}"/>
    <cellStyle name="40% - Akzent2 3 8 4 2" xfId="971" xr:uid="{00000000-0005-0000-0000-0000A4050000}"/>
    <cellStyle name="40% - Akzent2 3 8 4 3" xfId="4405" xr:uid="{00000000-0005-0000-0000-0000A5050000}"/>
    <cellStyle name="40% - Akzent2 3 8 5" xfId="972" xr:uid="{00000000-0005-0000-0000-0000A6050000}"/>
    <cellStyle name="40% - Akzent2 3 8 6" xfId="3340" xr:uid="{00000000-0005-0000-0000-0000A7050000}"/>
    <cellStyle name="40% - Akzent2 3 9" xfId="973" xr:uid="{00000000-0005-0000-0000-0000A8050000}"/>
    <cellStyle name="40% - Akzent2 3 9 2" xfId="974" xr:uid="{00000000-0005-0000-0000-0000A9050000}"/>
    <cellStyle name="40% - Akzent2 3 9 2 2" xfId="975" xr:uid="{00000000-0005-0000-0000-0000AA050000}"/>
    <cellStyle name="40% - Akzent2 3 9 2 3" xfId="3696" xr:uid="{00000000-0005-0000-0000-0000AB050000}"/>
    <cellStyle name="40% - Akzent2 3 9 3" xfId="976" xr:uid="{00000000-0005-0000-0000-0000AC050000}"/>
    <cellStyle name="40% - Akzent2 3 9 3 2" xfId="977" xr:uid="{00000000-0005-0000-0000-0000AD050000}"/>
    <cellStyle name="40% - Akzent2 3 9 3 3" xfId="4051" xr:uid="{00000000-0005-0000-0000-0000AE050000}"/>
    <cellStyle name="40% - Akzent2 3 9 4" xfId="978" xr:uid="{00000000-0005-0000-0000-0000AF050000}"/>
    <cellStyle name="40% - Akzent2 3 9 4 2" xfId="979" xr:uid="{00000000-0005-0000-0000-0000B0050000}"/>
    <cellStyle name="40% - Akzent2 3 9 4 3" xfId="4406" xr:uid="{00000000-0005-0000-0000-0000B1050000}"/>
    <cellStyle name="40% - Akzent2 3 9 5" xfId="980" xr:uid="{00000000-0005-0000-0000-0000B2050000}"/>
    <cellStyle name="40% - Akzent2 3 9 6" xfId="3341" xr:uid="{00000000-0005-0000-0000-0000B3050000}"/>
    <cellStyle name="40% - Akzent3 2" xfId="981" xr:uid="{00000000-0005-0000-0000-0000B4050000}"/>
    <cellStyle name="40% - Akzent3 3" xfId="982" xr:uid="{00000000-0005-0000-0000-0000B5050000}"/>
    <cellStyle name="40% - Akzent3 3 10" xfId="983" xr:uid="{00000000-0005-0000-0000-0000B6050000}"/>
    <cellStyle name="40% - Akzent3 3 10 2" xfId="984" xr:uid="{00000000-0005-0000-0000-0000B7050000}"/>
    <cellStyle name="40% - Akzent3 3 10 3" xfId="3565" xr:uid="{00000000-0005-0000-0000-0000B8050000}"/>
    <cellStyle name="40% - Akzent3 3 11" xfId="985" xr:uid="{00000000-0005-0000-0000-0000B9050000}"/>
    <cellStyle name="40% - Akzent3 3 11 2" xfId="986" xr:uid="{00000000-0005-0000-0000-0000BA050000}"/>
    <cellStyle name="40% - Akzent3 3 11 3" xfId="3920" xr:uid="{00000000-0005-0000-0000-0000BB050000}"/>
    <cellStyle name="40% - Akzent3 3 12" xfId="987" xr:uid="{00000000-0005-0000-0000-0000BC050000}"/>
    <cellStyle name="40% - Akzent3 3 12 2" xfId="988" xr:uid="{00000000-0005-0000-0000-0000BD050000}"/>
    <cellStyle name="40% - Akzent3 3 12 3" xfId="4275" xr:uid="{00000000-0005-0000-0000-0000BE050000}"/>
    <cellStyle name="40% - Akzent3 3 13" xfId="989" xr:uid="{00000000-0005-0000-0000-0000BF050000}"/>
    <cellStyle name="40% - Akzent3 3 14" xfId="3210" xr:uid="{00000000-0005-0000-0000-0000C0050000}"/>
    <cellStyle name="40% - Akzent3 3 2" xfId="990" xr:uid="{00000000-0005-0000-0000-0000C1050000}"/>
    <cellStyle name="40% - Akzent3 3 2 2" xfId="991" xr:uid="{00000000-0005-0000-0000-0000C2050000}"/>
    <cellStyle name="40% - Akzent3 3 2 2 2" xfId="992" xr:uid="{00000000-0005-0000-0000-0000C3050000}"/>
    <cellStyle name="40% - Akzent3 3 2 2 2 2" xfId="993" xr:uid="{00000000-0005-0000-0000-0000C4050000}"/>
    <cellStyle name="40% - Akzent3 3 2 2 2 3" xfId="3698" xr:uid="{00000000-0005-0000-0000-0000C5050000}"/>
    <cellStyle name="40% - Akzent3 3 2 2 3" xfId="994" xr:uid="{00000000-0005-0000-0000-0000C6050000}"/>
    <cellStyle name="40% - Akzent3 3 2 2 3 2" xfId="995" xr:uid="{00000000-0005-0000-0000-0000C7050000}"/>
    <cellStyle name="40% - Akzent3 3 2 2 3 3" xfId="4053" xr:uid="{00000000-0005-0000-0000-0000C8050000}"/>
    <cellStyle name="40% - Akzent3 3 2 2 4" xfId="996" xr:uid="{00000000-0005-0000-0000-0000C9050000}"/>
    <cellStyle name="40% - Akzent3 3 2 2 4 2" xfId="997" xr:uid="{00000000-0005-0000-0000-0000CA050000}"/>
    <cellStyle name="40% - Akzent3 3 2 2 4 3" xfId="4408" xr:uid="{00000000-0005-0000-0000-0000CB050000}"/>
    <cellStyle name="40% - Akzent3 3 2 2 5" xfId="998" xr:uid="{00000000-0005-0000-0000-0000CC050000}"/>
    <cellStyle name="40% - Akzent3 3 2 2 6" xfId="3343" xr:uid="{00000000-0005-0000-0000-0000CD050000}"/>
    <cellStyle name="40% - Akzent3 3 2 3" xfId="999" xr:uid="{00000000-0005-0000-0000-0000CE050000}"/>
    <cellStyle name="40% - Akzent3 3 2 3 2" xfId="1000" xr:uid="{00000000-0005-0000-0000-0000CF050000}"/>
    <cellStyle name="40% - Akzent3 3 2 3 3" xfId="3697" xr:uid="{00000000-0005-0000-0000-0000D0050000}"/>
    <cellStyle name="40% - Akzent3 3 2 4" xfId="1001" xr:uid="{00000000-0005-0000-0000-0000D1050000}"/>
    <cellStyle name="40% - Akzent3 3 2 4 2" xfId="1002" xr:uid="{00000000-0005-0000-0000-0000D2050000}"/>
    <cellStyle name="40% - Akzent3 3 2 4 3" xfId="4052" xr:uid="{00000000-0005-0000-0000-0000D3050000}"/>
    <cellStyle name="40% - Akzent3 3 2 5" xfId="1003" xr:uid="{00000000-0005-0000-0000-0000D4050000}"/>
    <cellStyle name="40% - Akzent3 3 2 5 2" xfId="1004" xr:uid="{00000000-0005-0000-0000-0000D5050000}"/>
    <cellStyle name="40% - Akzent3 3 2 5 3" xfId="4407" xr:uid="{00000000-0005-0000-0000-0000D6050000}"/>
    <cellStyle name="40% - Akzent3 3 2 6" xfId="1005" xr:uid="{00000000-0005-0000-0000-0000D7050000}"/>
    <cellStyle name="40% - Akzent3 3 2 7" xfId="3342" xr:uid="{00000000-0005-0000-0000-0000D8050000}"/>
    <cellStyle name="40% - Akzent3 3 3" xfId="1006" xr:uid="{00000000-0005-0000-0000-0000D9050000}"/>
    <cellStyle name="40% - Akzent3 3 3 2" xfId="1007" xr:uid="{00000000-0005-0000-0000-0000DA050000}"/>
    <cellStyle name="40% - Akzent3 3 3 2 2" xfId="1008" xr:uid="{00000000-0005-0000-0000-0000DB050000}"/>
    <cellStyle name="40% - Akzent3 3 3 2 2 2" xfId="1009" xr:uid="{00000000-0005-0000-0000-0000DC050000}"/>
    <cellStyle name="40% - Akzent3 3 3 2 2 3" xfId="3700" xr:uid="{00000000-0005-0000-0000-0000DD050000}"/>
    <cellStyle name="40% - Akzent3 3 3 2 3" xfId="1010" xr:uid="{00000000-0005-0000-0000-0000DE050000}"/>
    <cellStyle name="40% - Akzent3 3 3 2 3 2" xfId="1011" xr:uid="{00000000-0005-0000-0000-0000DF050000}"/>
    <cellStyle name="40% - Akzent3 3 3 2 3 3" xfId="4055" xr:uid="{00000000-0005-0000-0000-0000E0050000}"/>
    <cellStyle name="40% - Akzent3 3 3 2 4" xfId="1012" xr:uid="{00000000-0005-0000-0000-0000E1050000}"/>
    <cellStyle name="40% - Akzent3 3 3 2 4 2" xfId="1013" xr:uid="{00000000-0005-0000-0000-0000E2050000}"/>
    <cellStyle name="40% - Akzent3 3 3 2 4 3" xfId="4410" xr:uid="{00000000-0005-0000-0000-0000E3050000}"/>
    <cellStyle name="40% - Akzent3 3 3 2 5" xfId="1014" xr:uid="{00000000-0005-0000-0000-0000E4050000}"/>
    <cellStyle name="40% - Akzent3 3 3 2 6" xfId="3345" xr:uid="{00000000-0005-0000-0000-0000E5050000}"/>
    <cellStyle name="40% - Akzent3 3 3 3" xfId="1015" xr:uid="{00000000-0005-0000-0000-0000E6050000}"/>
    <cellStyle name="40% - Akzent3 3 3 3 2" xfId="1016" xr:uid="{00000000-0005-0000-0000-0000E7050000}"/>
    <cellStyle name="40% - Akzent3 3 3 3 3" xfId="3699" xr:uid="{00000000-0005-0000-0000-0000E8050000}"/>
    <cellStyle name="40% - Akzent3 3 3 4" xfId="1017" xr:uid="{00000000-0005-0000-0000-0000E9050000}"/>
    <cellStyle name="40% - Akzent3 3 3 4 2" xfId="1018" xr:uid="{00000000-0005-0000-0000-0000EA050000}"/>
    <cellStyle name="40% - Akzent3 3 3 4 3" xfId="4054" xr:uid="{00000000-0005-0000-0000-0000EB050000}"/>
    <cellStyle name="40% - Akzent3 3 3 5" xfId="1019" xr:uid="{00000000-0005-0000-0000-0000EC050000}"/>
    <cellStyle name="40% - Akzent3 3 3 5 2" xfId="1020" xr:uid="{00000000-0005-0000-0000-0000ED050000}"/>
    <cellStyle name="40% - Akzent3 3 3 5 3" xfId="4409" xr:uid="{00000000-0005-0000-0000-0000EE050000}"/>
    <cellStyle name="40% - Akzent3 3 3 6" xfId="1021" xr:uid="{00000000-0005-0000-0000-0000EF050000}"/>
    <cellStyle name="40% - Akzent3 3 3 7" xfId="3344" xr:uid="{00000000-0005-0000-0000-0000F0050000}"/>
    <cellStyle name="40% - Akzent3 3 4" xfId="1022" xr:uid="{00000000-0005-0000-0000-0000F1050000}"/>
    <cellStyle name="40% - Akzent3 3 4 2" xfId="1023" xr:uid="{00000000-0005-0000-0000-0000F2050000}"/>
    <cellStyle name="40% - Akzent3 3 4 2 2" xfId="1024" xr:uid="{00000000-0005-0000-0000-0000F3050000}"/>
    <cellStyle name="40% - Akzent3 3 4 2 2 2" xfId="1025" xr:uid="{00000000-0005-0000-0000-0000F4050000}"/>
    <cellStyle name="40% - Akzent3 3 4 2 2 3" xfId="3702" xr:uid="{00000000-0005-0000-0000-0000F5050000}"/>
    <cellStyle name="40% - Akzent3 3 4 2 3" xfId="1026" xr:uid="{00000000-0005-0000-0000-0000F6050000}"/>
    <cellStyle name="40% - Akzent3 3 4 2 3 2" xfId="1027" xr:uid="{00000000-0005-0000-0000-0000F7050000}"/>
    <cellStyle name="40% - Akzent3 3 4 2 3 3" xfId="4057" xr:uid="{00000000-0005-0000-0000-0000F8050000}"/>
    <cellStyle name="40% - Akzent3 3 4 2 4" xfId="1028" xr:uid="{00000000-0005-0000-0000-0000F9050000}"/>
    <cellStyle name="40% - Akzent3 3 4 2 4 2" xfId="1029" xr:uid="{00000000-0005-0000-0000-0000FA050000}"/>
    <cellStyle name="40% - Akzent3 3 4 2 4 3" xfId="4412" xr:uid="{00000000-0005-0000-0000-0000FB050000}"/>
    <cellStyle name="40% - Akzent3 3 4 2 5" xfId="1030" xr:uid="{00000000-0005-0000-0000-0000FC050000}"/>
    <cellStyle name="40% - Akzent3 3 4 2 6" xfId="3347" xr:uid="{00000000-0005-0000-0000-0000FD050000}"/>
    <cellStyle name="40% - Akzent3 3 4 3" xfId="1031" xr:uid="{00000000-0005-0000-0000-0000FE050000}"/>
    <cellStyle name="40% - Akzent3 3 4 3 2" xfId="1032" xr:uid="{00000000-0005-0000-0000-0000FF050000}"/>
    <cellStyle name="40% - Akzent3 3 4 3 3" xfId="3701" xr:uid="{00000000-0005-0000-0000-000000060000}"/>
    <cellStyle name="40% - Akzent3 3 4 4" xfId="1033" xr:uid="{00000000-0005-0000-0000-000001060000}"/>
    <cellStyle name="40% - Akzent3 3 4 4 2" xfId="1034" xr:uid="{00000000-0005-0000-0000-000002060000}"/>
    <cellStyle name="40% - Akzent3 3 4 4 3" xfId="4056" xr:uid="{00000000-0005-0000-0000-000003060000}"/>
    <cellStyle name="40% - Akzent3 3 4 5" xfId="1035" xr:uid="{00000000-0005-0000-0000-000004060000}"/>
    <cellStyle name="40% - Akzent3 3 4 5 2" xfId="1036" xr:uid="{00000000-0005-0000-0000-000005060000}"/>
    <cellStyle name="40% - Akzent3 3 4 5 3" xfId="4411" xr:uid="{00000000-0005-0000-0000-000006060000}"/>
    <cellStyle name="40% - Akzent3 3 4 6" xfId="1037" xr:uid="{00000000-0005-0000-0000-000007060000}"/>
    <cellStyle name="40% - Akzent3 3 4 7" xfId="3346" xr:uid="{00000000-0005-0000-0000-000008060000}"/>
    <cellStyle name="40% - Akzent3 3 5" xfId="1038" xr:uid="{00000000-0005-0000-0000-000009060000}"/>
    <cellStyle name="40% - Akzent3 3 5 2" xfId="1039" xr:uid="{00000000-0005-0000-0000-00000A060000}"/>
    <cellStyle name="40% - Akzent3 3 5 2 2" xfId="1040" xr:uid="{00000000-0005-0000-0000-00000B060000}"/>
    <cellStyle name="40% - Akzent3 3 5 2 2 2" xfId="1041" xr:uid="{00000000-0005-0000-0000-00000C060000}"/>
    <cellStyle name="40% - Akzent3 3 5 2 2 3" xfId="3704" xr:uid="{00000000-0005-0000-0000-00000D060000}"/>
    <cellStyle name="40% - Akzent3 3 5 2 3" xfId="1042" xr:uid="{00000000-0005-0000-0000-00000E060000}"/>
    <cellStyle name="40% - Akzent3 3 5 2 3 2" xfId="1043" xr:uid="{00000000-0005-0000-0000-00000F060000}"/>
    <cellStyle name="40% - Akzent3 3 5 2 3 3" xfId="4059" xr:uid="{00000000-0005-0000-0000-000010060000}"/>
    <cellStyle name="40% - Akzent3 3 5 2 4" xfId="1044" xr:uid="{00000000-0005-0000-0000-000011060000}"/>
    <cellStyle name="40% - Akzent3 3 5 2 4 2" xfId="1045" xr:uid="{00000000-0005-0000-0000-000012060000}"/>
    <cellStyle name="40% - Akzent3 3 5 2 4 3" xfId="4414" xr:uid="{00000000-0005-0000-0000-000013060000}"/>
    <cellStyle name="40% - Akzent3 3 5 2 5" xfId="1046" xr:uid="{00000000-0005-0000-0000-000014060000}"/>
    <cellStyle name="40% - Akzent3 3 5 2 6" xfId="3349" xr:uid="{00000000-0005-0000-0000-000015060000}"/>
    <cellStyle name="40% - Akzent3 3 5 3" xfId="1047" xr:uid="{00000000-0005-0000-0000-000016060000}"/>
    <cellStyle name="40% - Akzent3 3 5 3 2" xfId="1048" xr:uid="{00000000-0005-0000-0000-000017060000}"/>
    <cellStyle name="40% - Akzent3 3 5 3 3" xfId="3703" xr:uid="{00000000-0005-0000-0000-000018060000}"/>
    <cellStyle name="40% - Akzent3 3 5 4" xfId="1049" xr:uid="{00000000-0005-0000-0000-000019060000}"/>
    <cellStyle name="40% - Akzent3 3 5 4 2" xfId="1050" xr:uid="{00000000-0005-0000-0000-00001A060000}"/>
    <cellStyle name="40% - Akzent3 3 5 4 3" xfId="4058" xr:uid="{00000000-0005-0000-0000-00001B060000}"/>
    <cellStyle name="40% - Akzent3 3 5 5" xfId="1051" xr:uid="{00000000-0005-0000-0000-00001C060000}"/>
    <cellStyle name="40% - Akzent3 3 5 5 2" xfId="1052" xr:uid="{00000000-0005-0000-0000-00001D060000}"/>
    <cellStyle name="40% - Akzent3 3 5 5 3" xfId="4413" xr:uid="{00000000-0005-0000-0000-00001E060000}"/>
    <cellStyle name="40% - Akzent3 3 5 6" xfId="1053" xr:uid="{00000000-0005-0000-0000-00001F060000}"/>
    <cellStyle name="40% - Akzent3 3 5 7" xfId="3348" xr:uid="{00000000-0005-0000-0000-000020060000}"/>
    <cellStyle name="40% - Akzent3 3 6" xfId="1054" xr:uid="{00000000-0005-0000-0000-000021060000}"/>
    <cellStyle name="40% - Akzent3 3 6 2" xfId="1055" xr:uid="{00000000-0005-0000-0000-000022060000}"/>
    <cellStyle name="40% - Akzent3 3 6 2 2" xfId="1056" xr:uid="{00000000-0005-0000-0000-000023060000}"/>
    <cellStyle name="40% - Akzent3 3 6 2 2 2" xfId="1057" xr:uid="{00000000-0005-0000-0000-000024060000}"/>
    <cellStyle name="40% - Akzent3 3 6 2 2 3" xfId="3706" xr:uid="{00000000-0005-0000-0000-000025060000}"/>
    <cellStyle name="40% - Akzent3 3 6 2 3" xfId="1058" xr:uid="{00000000-0005-0000-0000-000026060000}"/>
    <cellStyle name="40% - Akzent3 3 6 2 3 2" xfId="1059" xr:uid="{00000000-0005-0000-0000-000027060000}"/>
    <cellStyle name="40% - Akzent3 3 6 2 3 3" xfId="4061" xr:uid="{00000000-0005-0000-0000-000028060000}"/>
    <cellStyle name="40% - Akzent3 3 6 2 4" xfId="1060" xr:uid="{00000000-0005-0000-0000-000029060000}"/>
    <cellStyle name="40% - Akzent3 3 6 2 4 2" xfId="1061" xr:uid="{00000000-0005-0000-0000-00002A060000}"/>
    <cellStyle name="40% - Akzent3 3 6 2 4 3" xfId="4416" xr:uid="{00000000-0005-0000-0000-00002B060000}"/>
    <cellStyle name="40% - Akzent3 3 6 2 5" xfId="1062" xr:uid="{00000000-0005-0000-0000-00002C060000}"/>
    <cellStyle name="40% - Akzent3 3 6 2 6" xfId="3351" xr:uid="{00000000-0005-0000-0000-00002D060000}"/>
    <cellStyle name="40% - Akzent3 3 6 3" xfId="1063" xr:uid="{00000000-0005-0000-0000-00002E060000}"/>
    <cellStyle name="40% - Akzent3 3 6 3 2" xfId="1064" xr:uid="{00000000-0005-0000-0000-00002F060000}"/>
    <cellStyle name="40% - Akzent3 3 6 3 3" xfId="3705" xr:uid="{00000000-0005-0000-0000-000030060000}"/>
    <cellStyle name="40% - Akzent3 3 6 4" xfId="1065" xr:uid="{00000000-0005-0000-0000-000031060000}"/>
    <cellStyle name="40% - Akzent3 3 6 4 2" xfId="1066" xr:uid="{00000000-0005-0000-0000-000032060000}"/>
    <cellStyle name="40% - Akzent3 3 6 4 3" xfId="4060" xr:uid="{00000000-0005-0000-0000-000033060000}"/>
    <cellStyle name="40% - Akzent3 3 6 5" xfId="1067" xr:uid="{00000000-0005-0000-0000-000034060000}"/>
    <cellStyle name="40% - Akzent3 3 6 5 2" xfId="1068" xr:uid="{00000000-0005-0000-0000-000035060000}"/>
    <cellStyle name="40% - Akzent3 3 6 5 3" xfId="4415" xr:uid="{00000000-0005-0000-0000-000036060000}"/>
    <cellStyle name="40% - Akzent3 3 6 6" xfId="1069" xr:uid="{00000000-0005-0000-0000-000037060000}"/>
    <cellStyle name="40% - Akzent3 3 6 7" xfId="3350" xr:uid="{00000000-0005-0000-0000-000038060000}"/>
    <cellStyle name="40% - Akzent3 3 7" xfId="1070" xr:uid="{00000000-0005-0000-0000-000039060000}"/>
    <cellStyle name="40% - Akzent3 3 7 2" xfId="1071" xr:uid="{00000000-0005-0000-0000-00003A060000}"/>
    <cellStyle name="40% - Akzent3 3 7 2 2" xfId="1072" xr:uid="{00000000-0005-0000-0000-00003B060000}"/>
    <cellStyle name="40% - Akzent3 3 7 2 2 2" xfId="1073" xr:uid="{00000000-0005-0000-0000-00003C060000}"/>
    <cellStyle name="40% - Akzent3 3 7 2 2 3" xfId="3708" xr:uid="{00000000-0005-0000-0000-00003D060000}"/>
    <cellStyle name="40% - Akzent3 3 7 2 3" xfId="1074" xr:uid="{00000000-0005-0000-0000-00003E060000}"/>
    <cellStyle name="40% - Akzent3 3 7 2 3 2" xfId="1075" xr:uid="{00000000-0005-0000-0000-00003F060000}"/>
    <cellStyle name="40% - Akzent3 3 7 2 3 3" xfId="4063" xr:uid="{00000000-0005-0000-0000-000040060000}"/>
    <cellStyle name="40% - Akzent3 3 7 2 4" xfId="1076" xr:uid="{00000000-0005-0000-0000-000041060000}"/>
    <cellStyle name="40% - Akzent3 3 7 2 4 2" xfId="1077" xr:uid="{00000000-0005-0000-0000-000042060000}"/>
    <cellStyle name="40% - Akzent3 3 7 2 4 3" xfId="4418" xr:uid="{00000000-0005-0000-0000-000043060000}"/>
    <cellStyle name="40% - Akzent3 3 7 2 5" xfId="1078" xr:uid="{00000000-0005-0000-0000-000044060000}"/>
    <cellStyle name="40% - Akzent3 3 7 2 6" xfId="3353" xr:uid="{00000000-0005-0000-0000-000045060000}"/>
    <cellStyle name="40% - Akzent3 3 7 3" xfId="1079" xr:uid="{00000000-0005-0000-0000-000046060000}"/>
    <cellStyle name="40% - Akzent3 3 7 3 2" xfId="1080" xr:uid="{00000000-0005-0000-0000-000047060000}"/>
    <cellStyle name="40% - Akzent3 3 7 3 3" xfId="3707" xr:uid="{00000000-0005-0000-0000-000048060000}"/>
    <cellStyle name="40% - Akzent3 3 7 4" xfId="1081" xr:uid="{00000000-0005-0000-0000-000049060000}"/>
    <cellStyle name="40% - Akzent3 3 7 4 2" xfId="1082" xr:uid="{00000000-0005-0000-0000-00004A060000}"/>
    <cellStyle name="40% - Akzent3 3 7 4 3" xfId="4062" xr:uid="{00000000-0005-0000-0000-00004B060000}"/>
    <cellStyle name="40% - Akzent3 3 7 5" xfId="1083" xr:uid="{00000000-0005-0000-0000-00004C060000}"/>
    <cellStyle name="40% - Akzent3 3 7 5 2" xfId="1084" xr:uid="{00000000-0005-0000-0000-00004D060000}"/>
    <cellStyle name="40% - Akzent3 3 7 5 3" xfId="4417" xr:uid="{00000000-0005-0000-0000-00004E060000}"/>
    <cellStyle name="40% - Akzent3 3 7 6" xfId="1085" xr:uid="{00000000-0005-0000-0000-00004F060000}"/>
    <cellStyle name="40% - Akzent3 3 7 7" xfId="3352" xr:uid="{00000000-0005-0000-0000-000050060000}"/>
    <cellStyle name="40% - Akzent3 3 8" xfId="1086" xr:uid="{00000000-0005-0000-0000-000051060000}"/>
    <cellStyle name="40% - Akzent3 3 8 2" xfId="1087" xr:uid="{00000000-0005-0000-0000-000052060000}"/>
    <cellStyle name="40% - Akzent3 3 8 2 2" xfId="1088" xr:uid="{00000000-0005-0000-0000-000053060000}"/>
    <cellStyle name="40% - Akzent3 3 8 2 3" xfId="3709" xr:uid="{00000000-0005-0000-0000-000054060000}"/>
    <cellStyle name="40% - Akzent3 3 8 3" xfId="1089" xr:uid="{00000000-0005-0000-0000-000055060000}"/>
    <cellStyle name="40% - Akzent3 3 8 3 2" xfId="1090" xr:uid="{00000000-0005-0000-0000-000056060000}"/>
    <cellStyle name="40% - Akzent3 3 8 3 3" xfId="4064" xr:uid="{00000000-0005-0000-0000-000057060000}"/>
    <cellStyle name="40% - Akzent3 3 8 4" xfId="1091" xr:uid="{00000000-0005-0000-0000-000058060000}"/>
    <cellStyle name="40% - Akzent3 3 8 4 2" xfId="1092" xr:uid="{00000000-0005-0000-0000-000059060000}"/>
    <cellStyle name="40% - Akzent3 3 8 4 3" xfId="4419" xr:uid="{00000000-0005-0000-0000-00005A060000}"/>
    <cellStyle name="40% - Akzent3 3 8 5" xfId="1093" xr:uid="{00000000-0005-0000-0000-00005B060000}"/>
    <cellStyle name="40% - Akzent3 3 8 6" xfId="3354" xr:uid="{00000000-0005-0000-0000-00005C060000}"/>
    <cellStyle name="40% - Akzent3 3 9" xfId="1094" xr:uid="{00000000-0005-0000-0000-00005D060000}"/>
    <cellStyle name="40% - Akzent3 3 9 2" xfId="1095" xr:uid="{00000000-0005-0000-0000-00005E060000}"/>
    <cellStyle name="40% - Akzent3 3 9 2 2" xfId="1096" xr:uid="{00000000-0005-0000-0000-00005F060000}"/>
    <cellStyle name="40% - Akzent3 3 9 2 3" xfId="3710" xr:uid="{00000000-0005-0000-0000-000060060000}"/>
    <cellStyle name="40% - Akzent3 3 9 3" xfId="1097" xr:uid="{00000000-0005-0000-0000-000061060000}"/>
    <cellStyle name="40% - Akzent3 3 9 3 2" xfId="1098" xr:uid="{00000000-0005-0000-0000-000062060000}"/>
    <cellStyle name="40% - Akzent3 3 9 3 3" xfId="4065" xr:uid="{00000000-0005-0000-0000-000063060000}"/>
    <cellStyle name="40% - Akzent3 3 9 4" xfId="1099" xr:uid="{00000000-0005-0000-0000-000064060000}"/>
    <cellStyle name="40% - Akzent3 3 9 4 2" xfId="1100" xr:uid="{00000000-0005-0000-0000-000065060000}"/>
    <cellStyle name="40% - Akzent3 3 9 4 3" xfId="4420" xr:uid="{00000000-0005-0000-0000-000066060000}"/>
    <cellStyle name="40% - Akzent3 3 9 5" xfId="1101" xr:uid="{00000000-0005-0000-0000-000067060000}"/>
    <cellStyle name="40% - Akzent3 3 9 6" xfId="3355" xr:uid="{00000000-0005-0000-0000-000068060000}"/>
    <cellStyle name="40% - Akzent4 2" xfId="1102" xr:uid="{00000000-0005-0000-0000-000069060000}"/>
    <cellStyle name="40% - Akzent4 3" xfId="1103" xr:uid="{00000000-0005-0000-0000-00006A060000}"/>
    <cellStyle name="40% - Akzent4 3 10" xfId="1104" xr:uid="{00000000-0005-0000-0000-00006B060000}"/>
    <cellStyle name="40% - Akzent4 3 10 2" xfId="1105" xr:uid="{00000000-0005-0000-0000-00006C060000}"/>
    <cellStyle name="40% - Akzent4 3 10 3" xfId="3566" xr:uid="{00000000-0005-0000-0000-00006D060000}"/>
    <cellStyle name="40% - Akzent4 3 11" xfId="1106" xr:uid="{00000000-0005-0000-0000-00006E060000}"/>
    <cellStyle name="40% - Akzent4 3 11 2" xfId="1107" xr:uid="{00000000-0005-0000-0000-00006F060000}"/>
    <cellStyle name="40% - Akzent4 3 11 3" xfId="3921" xr:uid="{00000000-0005-0000-0000-000070060000}"/>
    <cellStyle name="40% - Akzent4 3 12" xfId="1108" xr:uid="{00000000-0005-0000-0000-000071060000}"/>
    <cellStyle name="40% - Akzent4 3 12 2" xfId="1109" xr:uid="{00000000-0005-0000-0000-000072060000}"/>
    <cellStyle name="40% - Akzent4 3 12 3" xfId="4276" xr:uid="{00000000-0005-0000-0000-000073060000}"/>
    <cellStyle name="40% - Akzent4 3 13" xfId="1110" xr:uid="{00000000-0005-0000-0000-000074060000}"/>
    <cellStyle name="40% - Akzent4 3 14" xfId="3211" xr:uid="{00000000-0005-0000-0000-000075060000}"/>
    <cellStyle name="40% - Akzent4 3 2" xfId="1111" xr:uid="{00000000-0005-0000-0000-000076060000}"/>
    <cellStyle name="40% - Akzent4 3 2 2" xfId="1112" xr:uid="{00000000-0005-0000-0000-000077060000}"/>
    <cellStyle name="40% - Akzent4 3 2 2 2" xfId="1113" xr:uid="{00000000-0005-0000-0000-000078060000}"/>
    <cellStyle name="40% - Akzent4 3 2 2 2 2" xfId="1114" xr:uid="{00000000-0005-0000-0000-000079060000}"/>
    <cellStyle name="40% - Akzent4 3 2 2 2 3" xfId="3712" xr:uid="{00000000-0005-0000-0000-00007A060000}"/>
    <cellStyle name="40% - Akzent4 3 2 2 3" xfId="1115" xr:uid="{00000000-0005-0000-0000-00007B060000}"/>
    <cellStyle name="40% - Akzent4 3 2 2 3 2" xfId="1116" xr:uid="{00000000-0005-0000-0000-00007C060000}"/>
    <cellStyle name="40% - Akzent4 3 2 2 3 3" xfId="4067" xr:uid="{00000000-0005-0000-0000-00007D060000}"/>
    <cellStyle name="40% - Akzent4 3 2 2 4" xfId="1117" xr:uid="{00000000-0005-0000-0000-00007E060000}"/>
    <cellStyle name="40% - Akzent4 3 2 2 4 2" xfId="1118" xr:uid="{00000000-0005-0000-0000-00007F060000}"/>
    <cellStyle name="40% - Akzent4 3 2 2 4 3" xfId="4422" xr:uid="{00000000-0005-0000-0000-000080060000}"/>
    <cellStyle name="40% - Akzent4 3 2 2 5" xfId="1119" xr:uid="{00000000-0005-0000-0000-000081060000}"/>
    <cellStyle name="40% - Akzent4 3 2 2 6" xfId="3357" xr:uid="{00000000-0005-0000-0000-000082060000}"/>
    <cellStyle name="40% - Akzent4 3 2 3" xfId="1120" xr:uid="{00000000-0005-0000-0000-000083060000}"/>
    <cellStyle name="40% - Akzent4 3 2 3 2" xfId="1121" xr:uid="{00000000-0005-0000-0000-000084060000}"/>
    <cellStyle name="40% - Akzent4 3 2 3 3" xfId="3711" xr:uid="{00000000-0005-0000-0000-000085060000}"/>
    <cellStyle name="40% - Akzent4 3 2 4" xfId="1122" xr:uid="{00000000-0005-0000-0000-000086060000}"/>
    <cellStyle name="40% - Akzent4 3 2 4 2" xfId="1123" xr:uid="{00000000-0005-0000-0000-000087060000}"/>
    <cellStyle name="40% - Akzent4 3 2 4 3" xfId="4066" xr:uid="{00000000-0005-0000-0000-000088060000}"/>
    <cellStyle name="40% - Akzent4 3 2 5" xfId="1124" xr:uid="{00000000-0005-0000-0000-000089060000}"/>
    <cellStyle name="40% - Akzent4 3 2 5 2" xfId="1125" xr:uid="{00000000-0005-0000-0000-00008A060000}"/>
    <cellStyle name="40% - Akzent4 3 2 5 3" xfId="4421" xr:uid="{00000000-0005-0000-0000-00008B060000}"/>
    <cellStyle name="40% - Akzent4 3 2 6" xfId="1126" xr:uid="{00000000-0005-0000-0000-00008C060000}"/>
    <cellStyle name="40% - Akzent4 3 2 7" xfId="3356" xr:uid="{00000000-0005-0000-0000-00008D060000}"/>
    <cellStyle name="40% - Akzent4 3 3" xfId="1127" xr:uid="{00000000-0005-0000-0000-00008E060000}"/>
    <cellStyle name="40% - Akzent4 3 3 2" xfId="1128" xr:uid="{00000000-0005-0000-0000-00008F060000}"/>
    <cellStyle name="40% - Akzent4 3 3 2 2" xfId="1129" xr:uid="{00000000-0005-0000-0000-000090060000}"/>
    <cellStyle name="40% - Akzent4 3 3 2 2 2" xfId="1130" xr:uid="{00000000-0005-0000-0000-000091060000}"/>
    <cellStyle name="40% - Akzent4 3 3 2 2 3" xfId="3714" xr:uid="{00000000-0005-0000-0000-000092060000}"/>
    <cellStyle name="40% - Akzent4 3 3 2 3" xfId="1131" xr:uid="{00000000-0005-0000-0000-000093060000}"/>
    <cellStyle name="40% - Akzent4 3 3 2 3 2" xfId="1132" xr:uid="{00000000-0005-0000-0000-000094060000}"/>
    <cellStyle name="40% - Akzent4 3 3 2 3 3" xfId="4069" xr:uid="{00000000-0005-0000-0000-000095060000}"/>
    <cellStyle name="40% - Akzent4 3 3 2 4" xfId="1133" xr:uid="{00000000-0005-0000-0000-000096060000}"/>
    <cellStyle name="40% - Akzent4 3 3 2 4 2" xfId="1134" xr:uid="{00000000-0005-0000-0000-000097060000}"/>
    <cellStyle name="40% - Akzent4 3 3 2 4 3" xfId="4424" xr:uid="{00000000-0005-0000-0000-000098060000}"/>
    <cellStyle name="40% - Akzent4 3 3 2 5" xfId="1135" xr:uid="{00000000-0005-0000-0000-000099060000}"/>
    <cellStyle name="40% - Akzent4 3 3 2 6" xfId="3359" xr:uid="{00000000-0005-0000-0000-00009A060000}"/>
    <cellStyle name="40% - Akzent4 3 3 3" xfId="1136" xr:uid="{00000000-0005-0000-0000-00009B060000}"/>
    <cellStyle name="40% - Akzent4 3 3 3 2" xfId="1137" xr:uid="{00000000-0005-0000-0000-00009C060000}"/>
    <cellStyle name="40% - Akzent4 3 3 3 3" xfId="3713" xr:uid="{00000000-0005-0000-0000-00009D060000}"/>
    <cellStyle name="40% - Akzent4 3 3 4" xfId="1138" xr:uid="{00000000-0005-0000-0000-00009E060000}"/>
    <cellStyle name="40% - Akzent4 3 3 4 2" xfId="1139" xr:uid="{00000000-0005-0000-0000-00009F060000}"/>
    <cellStyle name="40% - Akzent4 3 3 4 3" xfId="4068" xr:uid="{00000000-0005-0000-0000-0000A0060000}"/>
    <cellStyle name="40% - Akzent4 3 3 5" xfId="1140" xr:uid="{00000000-0005-0000-0000-0000A1060000}"/>
    <cellStyle name="40% - Akzent4 3 3 5 2" xfId="1141" xr:uid="{00000000-0005-0000-0000-0000A2060000}"/>
    <cellStyle name="40% - Akzent4 3 3 5 3" xfId="4423" xr:uid="{00000000-0005-0000-0000-0000A3060000}"/>
    <cellStyle name="40% - Akzent4 3 3 6" xfId="1142" xr:uid="{00000000-0005-0000-0000-0000A4060000}"/>
    <cellStyle name="40% - Akzent4 3 3 7" xfId="3358" xr:uid="{00000000-0005-0000-0000-0000A5060000}"/>
    <cellStyle name="40% - Akzent4 3 4" xfId="1143" xr:uid="{00000000-0005-0000-0000-0000A6060000}"/>
    <cellStyle name="40% - Akzent4 3 4 2" xfId="1144" xr:uid="{00000000-0005-0000-0000-0000A7060000}"/>
    <cellStyle name="40% - Akzent4 3 4 2 2" xfId="1145" xr:uid="{00000000-0005-0000-0000-0000A8060000}"/>
    <cellStyle name="40% - Akzent4 3 4 2 2 2" xfId="1146" xr:uid="{00000000-0005-0000-0000-0000A9060000}"/>
    <cellStyle name="40% - Akzent4 3 4 2 2 3" xfId="3716" xr:uid="{00000000-0005-0000-0000-0000AA060000}"/>
    <cellStyle name="40% - Akzent4 3 4 2 3" xfId="1147" xr:uid="{00000000-0005-0000-0000-0000AB060000}"/>
    <cellStyle name="40% - Akzent4 3 4 2 3 2" xfId="1148" xr:uid="{00000000-0005-0000-0000-0000AC060000}"/>
    <cellStyle name="40% - Akzent4 3 4 2 3 3" xfId="4071" xr:uid="{00000000-0005-0000-0000-0000AD060000}"/>
    <cellStyle name="40% - Akzent4 3 4 2 4" xfId="1149" xr:uid="{00000000-0005-0000-0000-0000AE060000}"/>
    <cellStyle name="40% - Akzent4 3 4 2 4 2" xfId="1150" xr:uid="{00000000-0005-0000-0000-0000AF060000}"/>
    <cellStyle name="40% - Akzent4 3 4 2 4 3" xfId="4426" xr:uid="{00000000-0005-0000-0000-0000B0060000}"/>
    <cellStyle name="40% - Akzent4 3 4 2 5" xfId="1151" xr:uid="{00000000-0005-0000-0000-0000B1060000}"/>
    <cellStyle name="40% - Akzent4 3 4 2 6" xfId="3361" xr:uid="{00000000-0005-0000-0000-0000B2060000}"/>
    <cellStyle name="40% - Akzent4 3 4 3" xfId="1152" xr:uid="{00000000-0005-0000-0000-0000B3060000}"/>
    <cellStyle name="40% - Akzent4 3 4 3 2" xfId="1153" xr:uid="{00000000-0005-0000-0000-0000B4060000}"/>
    <cellStyle name="40% - Akzent4 3 4 3 3" xfId="3715" xr:uid="{00000000-0005-0000-0000-0000B5060000}"/>
    <cellStyle name="40% - Akzent4 3 4 4" xfId="1154" xr:uid="{00000000-0005-0000-0000-0000B6060000}"/>
    <cellStyle name="40% - Akzent4 3 4 4 2" xfId="1155" xr:uid="{00000000-0005-0000-0000-0000B7060000}"/>
    <cellStyle name="40% - Akzent4 3 4 4 3" xfId="4070" xr:uid="{00000000-0005-0000-0000-0000B8060000}"/>
    <cellStyle name="40% - Akzent4 3 4 5" xfId="1156" xr:uid="{00000000-0005-0000-0000-0000B9060000}"/>
    <cellStyle name="40% - Akzent4 3 4 5 2" xfId="1157" xr:uid="{00000000-0005-0000-0000-0000BA060000}"/>
    <cellStyle name="40% - Akzent4 3 4 5 3" xfId="4425" xr:uid="{00000000-0005-0000-0000-0000BB060000}"/>
    <cellStyle name="40% - Akzent4 3 4 6" xfId="1158" xr:uid="{00000000-0005-0000-0000-0000BC060000}"/>
    <cellStyle name="40% - Akzent4 3 4 7" xfId="3360" xr:uid="{00000000-0005-0000-0000-0000BD060000}"/>
    <cellStyle name="40% - Akzent4 3 5" xfId="1159" xr:uid="{00000000-0005-0000-0000-0000BE060000}"/>
    <cellStyle name="40% - Akzent4 3 5 2" xfId="1160" xr:uid="{00000000-0005-0000-0000-0000BF060000}"/>
    <cellStyle name="40% - Akzent4 3 5 2 2" xfId="1161" xr:uid="{00000000-0005-0000-0000-0000C0060000}"/>
    <cellStyle name="40% - Akzent4 3 5 2 2 2" xfId="1162" xr:uid="{00000000-0005-0000-0000-0000C1060000}"/>
    <cellStyle name="40% - Akzent4 3 5 2 2 3" xfId="3718" xr:uid="{00000000-0005-0000-0000-0000C2060000}"/>
    <cellStyle name="40% - Akzent4 3 5 2 3" xfId="1163" xr:uid="{00000000-0005-0000-0000-0000C3060000}"/>
    <cellStyle name="40% - Akzent4 3 5 2 3 2" xfId="1164" xr:uid="{00000000-0005-0000-0000-0000C4060000}"/>
    <cellStyle name="40% - Akzent4 3 5 2 3 3" xfId="4073" xr:uid="{00000000-0005-0000-0000-0000C5060000}"/>
    <cellStyle name="40% - Akzent4 3 5 2 4" xfId="1165" xr:uid="{00000000-0005-0000-0000-0000C6060000}"/>
    <cellStyle name="40% - Akzent4 3 5 2 4 2" xfId="1166" xr:uid="{00000000-0005-0000-0000-0000C7060000}"/>
    <cellStyle name="40% - Akzent4 3 5 2 4 3" xfId="4428" xr:uid="{00000000-0005-0000-0000-0000C8060000}"/>
    <cellStyle name="40% - Akzent4 3 5 2 5" xfId="1167" xr:uid="{00000000-0005-0000-0000-0000C9060000}"/>
    <cellStyle name="40% - Akzent4 3 5 2 6" xfId="3363" xr:uid="{00000000-0005-0000-0000-0000CA060000}"/>
    <cellStyle name="40% - Akzent4 3 5 3" xfId="1168" xr:uid="{00000000-0005-0000-0000-0000CB060000}"/>
    <cellStyle name="40% - Akzent4 3 5 3 2" xfId="1169" xr:uid="{00000000-0005-0000-0000-0000CC060000}"/>
    <cellStyle name="40% - Akzent4 3 5 3 3" xfId="3717" xr:uid="{00000000-0005-0000-0000-0000CD060000}"/>
    <cellStyle name="40% - Akzent4 3 5 4" xfId="1170" xr:uid="{00000000-0005-0000-0000-0000CE060000}"/>
    <cellStyle name="40% - Akzent4 3 5 4 2" xfId="1171" xr:uid="{00000000-0005-0000-0000-0000CF060000}"/>
    <cellStyle name="40% - Akzent4 3 5 4 3" xfId="4072" xr:uid="{00000000-0005-0000-0000-0000D0060000}"/>
    <cellStyle name="40% - Akzent4 3 5 5" xfId="1172" xr:uid="{00000000-0005-0000-0000-0000D1060000}"/>
    <cellStyle name="40% - Akzent4 3 5 5 2" xfId="1173" xr:uid="{00000000-0005-0000-0000-0000D2060000}"/>
    <cellStyle name="40% - Akzent4 3 5 5 3" xfId="4427" xr:uid="{00000000-0005-0000-0000-0000D3060000}"/>
    <cellStyle name="40% - Akzent4 3 5 6" xfId="1174" xr:uid="{00000000-0005-0000-0000-0000D4060000}"/>
    <cellStyle name="40% - Akzent4 3 5 7" xfId="3362" xr:uid="{00000000-0005-0000-0000-0000D5060000}"/>
    <cellStyle name="40% - Akzent4 3 6" xfId="1175" xr:uid="{00000000-0005-0000-0000-0000D6060000}"/>
    <cellStyle name="40% - Akzent4 3 6 2" xfId="1176" xr:uid="{00000000-0005-0000-0000-0000D7060000}"/>
    <cellStyle name="40% - Akzent4 3 6 2 2" xfId="1177" xr:uid="{00000000-0005-0000-0000-0000D8060000}"/>
    <cellStyle name="40% - Akzent4 3 6 2 2 2" xfId="1178" xr:uid="{00000000-0005-0000-0000-0000D9060000}"/>
    <cellStyle name="40% - Akzent4 3 6 2 2 3" xfId="3720" xr:uid="{00000000-0005-0000-0000-0000DA060000}"/>
    <cellStyle name="40% - Akzent4 3 6 2 3" xfId="1179" xr:uid="{00000000-0005-0000-0000-0000DB060000}"/>
    <cellStyle name="40% - Akzent4 3 6 2 3 2" xfId="1180" xr:uid="{00000000-0005-0000-0000-0000DC060000}"/>
    <cellStyle name="40% - Akzent4 3 6 2 3 3" xfId="4075" xr:uid="{00000000-0005-0000-0000-0000DD060000}"/>
    <cellStyle name="40% - Akzent4 3 6 2 4" xfId="1181" xr:uid="{00000000-0005-0000-0000-0000DE060000}"/>
    <cellStyle name="40% - Akzent4 3 6 2 4 2" xfId="1182" xr:uid="{00000000-0005-0000-0000-0000DF060000}"/>
    <cellStyle name="40% - Akzent4 3 6 2 4 3" xfId="4430" xr:uid="{00000000-0005-0000-0000-0000E0060000}"/>
    <cellStyle name="40% - Akzent4 3 6 2 5" xfId="1183" xr:uid="{00000000-0005-0000-0000-0000E1060000}"/>
    <cellStyle name="40% - Akzent4 3 6 2 6" xfId="3365" xr:uid="{00000000-0005-0000-0000-0000E2060000}"/>
    <cellStyle name="40% - Akzent4 3 6 3" xfId="1184" xr:uid="{00000000-0005-0000-0000-0000E3060000}"/>
    <cellStyle name="40% - Akzent4 3 6 3 2" xfId="1185" xr:uid="{00000000-0005-0000-0000-0000E4060000}"/>
    <cellStyle name="40% - Akzent4 3 6 3 3" xfId="3719" xr:uid="{00000000-0005-0000-0000-0000E5060000}"/>
    <cellStyle name="40% - Akzent4 3 6 4" xfId="1186" xr:uid="{00000000-0005-0000-0000-0000E6060000}"/>
    <cellStyle name="40% - Akzent4 3 6 4 2" xfId="1187" xr:uid="{00000000-0005-0000-0000-0000E7060000}"/>
    <cellStyle name="40% - Akzent4 3 6 4 3" xfId="4074" xr:uid="{00000000-0005-0000-0000-0000E8060000}"/>
    <cellStyle name="40% - Akzent4 3 6 5" xfId="1188" xr:uid="{00000000-0005-0000-0000-0000E9060000}"/>
    <cellStyle name="40% - Akzent4 3 6 5 2" xfId="1189" xr:uid="{00000000-0005-0000-0000-0000EA060000}"/>
    <cellStyle name="40% - Akzent4 3 6 5 3" xfId="4429" xr:uid="{00000000-0005-0000-0000-0000EB060000}"/>
    <cellStyle name="40% - Akzent4 3 6 6" xfId="1190" xr:uid="{00000000-0005-0000-0000-0000EC060000}"/>
    <cellStyle name="40% - Akzent4 3 6 7" xfId="3364" xr:uid="{00000000-0005-0000-0000-0000ED060000}"/>
    <cellStyle name="40% - Akzent4 3 7" xfId="1191" xr:uid="{00000000-0005-0000-0000-0000EE060000}"/>
    <cellStyle name="40% - Akzent4 3 7 2" xfId="1192" xr:uid="{00000000-0005-0000-0000-0000EF060000}"/>
    <cellStyle name="40% - Akzent4 3 7 2 2" xfId="1193" xr:uid="{00000000-0005-0000-0000-0000F0060000}"/>
    <cellStyle name="40% - Akzent4 3 7 2 2 2" xfId="1194" xr:uid="{00000000-0005-0000-0000-0000F1060000}"/>
    <cellStyle name="40% - Akzent4 3 7 2 2 3" xfId="3722" xr:uid="{00000000-0005-0000-0000-0000F2060000}"/>
    <cellStyle name="40% - Akzent4 3 7 2 3" xfId="1195" xr:uid="{00000000-0005-0000-0000-0000F3060000}"/>
    <cellStyle name="40% - Akzent4 3 7 2 3 2" xfId="1196" xr:uid="{00000000-0005-0000-0000-0000F4060000}"/>
    <cellStyle name="40% - Akzent4 3 7 2 3 3" xfId="4077" xr:uid="{00000000-0005-0000-0000-0000F5060000}"/>
    <cellStyle name="40% - Akzent4 3 7 2 4" xfId="1197" xr:uid="{00000000-0005-0000-0000-0000F6060000}"/>
    <cellStyle name="40% - Akzent4 3 7 2 4 2" xfId="1198" xr:uid="{00000000-0005-0000-0000-0000F7060000}"/>
    <cellStyle name="40% - Akzent4 3 7 2 4 3" xfId="4432" xr:uid="{00000000-0005-0000-0000-0000F8060000}"/>
    <cellStyle name="40% - Akzent4 3 7 2 5" xfId="1199" xr:uid="{00000000-0005-0000-0000-0000F9060000}"/>
    <cellStyle name="40% - Akzent4 3 7 2 6" xfId="3367" xr:uid="{00000000-0005-0000-0000-0000FA060000}"/>
    <cellStyle name="40% - Akzent4 3 7 3" xfId="1200" xr:uid="{00000000-0005-0000-0000-0000FB060000}"/>
    <cellStyle name="40% - Akzent4 3 7 3 2" xfId="1201" xr:uid="{00000000-0005-0000-0000-0000FC060000}"/>
    <cellStyle name="40% - Akzent4 3 7 3 3" xfId="3721" xr:uid="{00000000-0005-0000-0000-0000FD060000}"/>
    <cellStyle name="40% - Akzent4 3 7 4" xfId="1202" xr:uid="{00000000-0005-0000-0000-0000FE060000}"/>
    <cellStyle name="40% - Akzent4 3 7 4 2" xfId="1203" xr:uid="{00000000-0005-0000-0000-0000FF060000}"/>
    <cellStyle name="40% - Akzent4 3 7 4 3" xfId="4076" xr:uid="{00000000-0005-0000-0000-000000070000}"/>
    <cellStyle name="40% - Akzent4 3 7 5" xfId="1204" xr:uid="{00000000-0005-0000-0000-000001070000}"/>
    <cellStyle name="40% - Akzent4 3 7 5 2" xfId="1205" xr:uid="{00000000-0005-0000-0000-000002070000}"/>
    <cellStyle name="40% - Akzent4 3 7 5 3" xfId="4431" xr:uid="{00000000-0005-0000-0000-000003070000}"/>
    <cellStyle name="40% - Akzent4 3 7 6" xfId="1206" xr:uid="{00000000-0005-0000-0000-000004070000}"/>
    <cellStyle name="40% - Akzent4 3 7 7" xfId="3366" xr:uid="{00000000-0005-0000-0000-000005070000}"/>
    <cellStyle name="40% - Akzent4 3 8" xfId="1207" xr:uid="{00000000-0005-0000-0000-000006070000}"/>
    <cellStyle name="40% - Akzent4 3 8 2" xfId="1208" xr:uid="{00000000-0005-0000-0000-000007070000}"/>
    <cellStyle name="40% - Akzent4 3 8 2 2" xfId="1209" xr:uid="{00000000-0005-0000-0000-000008070000}"/>
    <cellStyle name="40% - Akzent4 3 8 2 3" xfId="3723" xr:uid="{00000000-0005-0000-0000-000009070000}"/>
    <cellStyle name="40% - Akzent4 3 8 3" xfId="1210" xr:uid="{00000000-0005-0000-0000-00000A070000}"/>
    <cellStyle name="40% - Akzent4 3 8 3 2" xfId="1211" xr:uid="{00000000-0005-0000-0000-00000B070000}"/>
    <cellStyle name="40% - Akzent4 3 8 3 3" xfId="4078" xr:uid="{00000000-0005-0000-0000-00000C070000}"/>
    <cellStyle name="40% - Akzent4 3 8 4" xfId="1212" xr:uid="{00000000-0005-0000-0000-00000D070000}"/>
    <cellStyle name="40% - Akzent4 3 8 4 2" xfId="1213" xr:uid="{00000000-0005-0000-0000-00000E070000}"/>
    <cellStyle name="40% - Akzent4 3 8 4 3" xfId="4433" xr:uid="{00000000-0005-0000-0000-00000F070000}"/>
    <cellStyle name="40% - Akzent4 3 8 5" xfId="1214" xr:uid="{00000000-0005-0000-0000-000010070000}"/>
    <cellStyle name="40% - Akzent4 3 8 6" xfId="3368" xr:uid="{00000000-0005-0000-0000-000011070000}"/>
    <cellStyle name="40% - Akzent4 3 9" xfId="1215" xr:uid="{00000000-0005-0000-0000-000012070000}"/>
    <cellStyle name="40% - Akzent4 3 9 2" xfId="1216" xr:uid="{00000000-0005-0000-0000-000013070000}"/>
    <cellStyle name="40% - Akzent4 3 9 2 2" xfId="1217" xr:uid="{00000000-0005-0000-0000-000014070000}"/>
    <cellStyle name="40% - Akzent4 3 9 2 3" xfId="3724" xr:uid="{00000000-0005-0000-0000-000015070000}"/>
    <cellStyle name="40% - Akzent4 3 9 3" xfId="1218" xr:uid="{00000000-0005-0000-0000-000016070000}"/>
    <cellStyle name="40% - Akzent4 3 9 3 2" xfId="1219" xr:uid="{00000000-0005-0000-0000-000017070000}"/>
    <cellStyle name="40% - Akzent4 3 9 3 3" xfId="4079" xr:uid="{00000000-0005-0000-0000-000018070000}"/>
    <cellStyle name="40% - Akzent4 3 9 4" xfId="1220" xr:uid="{00000000-0005-0000-0000-000019070000}"/>
    <cellStyle name="40% - Akzent4 3 9 4 2" xfId="1221" xr:uid="{00000000-0005-0000-0000-00001A070000}"/>
    <cellStyle name="40% - Akzent4 3 9 4 3" xfId="4434" xr:uid="{00000000-0005-0000-0000-00001B070000}"/>
    <cellStyle name="40% - Akzent4 3 9 5" xfId="1222" xr:uid="{00000000-0005-0000-0000-00001C070000}"/>
    <cellStyle name="40% - Akzent4 3 9 6" xfId="3369" xr:uid="{00000000-0005-0000-0000-00001D070000}"/>
    <cellStyle name="40% - Akzent5 2" xfId="1223" xr:uid="{00000000-0005-0000-0000-00001E070000}"/>
    <cellStyle name="40% - Akzent5 3" xfId="1224" xr:uid="{00000000-0005-0000-0000-00001F070000}"/>
    <cellStyle name="40% - Akzent5 3 10" xfId="1225" xr:uid="{00000000-0005-0000-0000-000020070000}"/>
    <cellStyle name="40% - Akzent5 3 10 2" xfId="1226" xr:uid="{00000000-0005-0000-0000-000021070000}"/>
    <cellStyle name="40% - Akzent5 3 10 3" xfId="3567" xr:uid="{00000000-0005-0000-0000-000022070000}"/>
    <cellStyle name="40% - Akzent5 3 11" xfId="1227" xr:uid="{00000000-0005-0000-0000-000023070000}"/>
    <cellStyle name="40% - Akzent5 3 11 2" xfId="1228" xr:uid="{00000000-0005-0000-0000-000024070000}"/>
    <cellStyle name="40% - Akzent5 3 11 3" xfId="3922" xr:uid="{00000000-0005-0000-0000-000025070000}"/>
    <cellStyle name="40% - Akzent5 3 12" xfId="1229" xr:uid="{00000000-0005-0000-0000-000026070000}"/>
    <cellStyle name="40% - Akzent5 3 12 2" xfId="1230" xr:uid="{00000000-0005-0000-0000-000027070000}"/>
    <cellStyle name="40% - Akzent5 3 12 3" xfId="4277" xr:uid="{00000000-0005-0000-0000-000028070000}"/>
    <cellStyle name="40% - Akzent5 3 13" xfId="1231" xr:uid="{00000000-0005-0000-0000-000029070000}"/>
    <cellStyle name="40% - Akzent5 3 14" xfId="3212" xr:uid="{00000000-0005-0000-0000-00002A070000}"/>
    <cellStyle name="40% - Akzent5 3 2" xfId="1232" xr:uid="{00000000-0005-0000-0000-00002B070000}"/>
    <cellStyle name="40% - Akzent5 3 2 2" xfId="1233" xr:uid="{00000000-0005-0000-0000-00002C070000}"/>
    <cellStyle name="40% - Akzent5 3 2 2 2" xfId="1234" xr:uid="{00000000-0005-0000-0000-00002D070000}"/>
    <cellStyle name="40% - Akzent5 3 2 2 2 2" xfId="1235" xr:uid="{00000000-0005-0000-0000-00002E070000}"/>
    <cellStyle name="40% - Akzent5 3 2 2 2 3" xfId="3726" xr:uid="{00000000-0005-0000-0000-00002F070000}"/>
    <cellStyle name="40% - Akzent5 3 2 2 3" xfId="1236" xr:uid="{00000000-0005-0000-0000-000030070000}"/>
    <cellStyle name="40% - Akzent5 3 2 2 3 2" xfId="1237" xr:uid="{00000000-0005-0000-0000-000031070000}"/>
    <cellStyle name="40% - Akzent5 3 2 2 3 3" xfId="4081" xr:uid="{00000000-0005-0000-0000-000032070000}"/>
    <cellStyle name="40% - Akzent5 3 2 2 4" xfId="1238" xr:uid="{00000000-0005-0000-0000-000033070000}"/>
    <cellStyle name="40% - Akzent5 3 2 2 4 2" xfId="1239" xr:uid="{00000000-0005-0000-0000-000034070000}"/>
    <cellStyle name="40% - Akzent5 3 2 2 4 3" xfId="4436" xr:uid="{00000000-0005-0000-0000-000035070000}"/>
    <cellStyle name="40% - Akzent5 3 2 2 5" xfId="1240" xr:uid="{00000000-0005-0000-0000-000036070000}"/>
    <cellStyle name="40% - Akzent5 3 2 2 6" xfId="3371" xr:uid="{00000000-0005-0000-0000-000037070000}"/>
    <cellStyle name="40% - Akzent5 3 2 3" xfId="1241" xr:uid="{00000000-0005-0000-0000-000038070000}"/>
    <cellStyle name="40% - Akzent5 3 2 3 2" xfId="1242" xr:uid="{00000000-0005-0000-0000-000039070000}"/>
    <cellStyle name="40% - Akzent5 3 2 3 3" xfId="3725" xr:uid="{00000000-0005-0000-0000-00003A070000}"/>
    <cellStyle name="40% - Akzent5 3 2 4" xfId="1243" xr:uid="{00000000-0005-0000-0000-00003B070000}"/>
    <cellStyle name="40% - Akzent5 3 2 4 2" xfId="1244" xr:uid="{00000000-0005-0000-0000-00003C070000}"/>
    <cellStyle name="40% - Akzent5 3 2 4 3" xfId="4080" xr:uid="{00000000-0005-0000-0000-00003D070000}"/>
    <cellStyle name="40% - Akzent5 3 2 5" xfId="1245" xr:uid="{00000000-0005-0000-0000-00003E070000}"/>
    <cellStyle name="40% - Akzent5 3 2 5 2" xfId="1246" xr:uid="{00000000-0005-0000-0000-00003F070000}"/>
    <cellStyle name="40% - Akzent5 3 2 5 3" xfId="4435" xr:uid="{00000000-0005-0000-0000-000040070000}"/>
    <cellStyle name="40% - Akzent5 3 2 6" xfId="1247" xr:uid="{00000000-0005-0000-0000-000041070000}"/>
    <cellStyle name="40% - Akzent5 3 2 7" xfId="3370" xr:uid="{00000000-0005-0000-0000-000042070000}"/>
    <cellStyle name="40% - Akzent5 3 3" xfId="1248" xr:uid="{00000000-0005-0000-0000-000043070000}"/>
    <cellStyle name="40% - Akzent5 3 3 2" xfId="1249" xr:uid="{00000000-0005-0000-0000-000044070000}"/>
    <cellStyle name="40% - Akzent5 3 3 2 2" xfId="1250" xr:uid="{00000000-0005-0000-0000-000045070000}"/>
    <cellStyle name="40% - Akzent5 3 3 2 2 2" xfId="1251" xr:uid="{00000000-0005-0000-0000-000046070000}"/>
    <cellStyle name="40% - Akzent5 3 3 2 2 3" xfId="3728" xr:uid="{00000000-0005-0000-0000-000047070000}"/>
    <cellStyle name="40% - Akzent5 3 3 2 3" xfId="1252" xr:uid="{00000000-0005-0000-0000-000048070000}"/>
    <cellStyle name="40% - Akzent5 3 3 2 3 2" xfId="1253" xr:uid="{00000000-0005-0000-0000-000049070000}"/>
    <cellStyle name="40% - Akzent5 3 3 2 3 3" xfId="4083" xr:uid="{00000000-0005-0000-0000-00004A070000}"/>
    <cellStyle name="40% - Akzent5 3 3 2 4" xfId="1254" xr:uid="{00000000-0005-0000-0000-00004B070000}"/>
    <cellStyle name="40% - Akzent5 3 3 2 4 2" xfId="1255" xr:uid="{00000000-0005-0000-0000-00004C070000}"/>
    <cellStyle name="40% - Akzent5 3 3 2 4 3" xfId="4438" xr:uid="{00000000-0005-0000-0000-00004D070000}"/>
    <cellStyle name="40% - Akzent5 3 3 2 5" xfId="1256" xr:uid="{00000000-0005-0000-0000-00004E070000}"/>
    <cellStyle name="40% - Akzent5 3 3 2 6" xfId="3373" xr:uid="{00000000-0005-0000-0000-00004F070000}"/>
    <cellStyle name="40% - Akzent5 3 3 3" xfId="1257" xr:uid="{00000000-0005-0000-0000-000050070000}"/>
    <cellStyle name="40% - Akzent5 3 3 3 2" xfId="1258" xr:uid="{00000000-0005-0000-0000-000051070000}"/>
    <cellStyle name="40% - Akzent5 3 3 3 3" xfId="3727" xr:uid="{00000000-0005-0000-0000-000052070000}"/>
    <cellStyle name="40% - Akzent5 3 3 4" xfId="1259" xr:uid="{00000000-0005-0000-0000-000053070000}"/>
    <cellStyle name="40% - Akzent5 3 3 4 2" xfId="1260" xr:uid="{00000000-0005-0000-0000-000054070000}"/>
    <cellStyle name="40% - Akzent5 3 3 4 3" xfId="4082" xr:uid="{00000000-0005-0000-0000-000055070000}"/>
    <cellStyle name="40% - Akzent5 3 3 5" xfId="1261" xr:uid="{00000000-0005-0000-0000-000056070000}"/>
    <cellStyle name="40% - Akzent5 3 3 5 2" xfId="1262" xr:uid="{00000000-0005-0000-0000-000057070000}"/>
    <cellStyle name="40% - Akzent5 3 3 5 3" xfId="4437" xr:uid="{00000000-0005-0000-0000-000058070000}"/>
    <cellStyle name="40% - Akzent5 3 3 6" xfId="1263" xr:uid="{00000000-0005-0000-0000-000059070000}"/>
    <cellStyle name="40% - Akzent5 3 3 7" xfId="3372" xr:uid="{00000000-0005-0000-0000-00005A070000}"/>
    <cellStyle name="40% - Akzent5 3 4" xfId="1264" xr:uid="{00000000-0005-0000-0000-00005B070000}"/>
    <cellStyle name="40% - Akzent5 3 4 2" xfId="1265" xr:uid="{00000000-0005-0000-0000-00005C070000}"/>
    <cellStyle name="40% - Akzent5 3 4 2 2" xfId="1266" xr:uid="{00000000-0005-0000-0000-00005D070000}"/>
    <cellStyle name="40% - Akzent5 3 4 2 2 2" xfId="1267" xr:uid="{00000000-0005-0000-0000-00005E070000}"/>
    <cellStyle name="40% - Akzent5 3 4 2 2 3" xfId="3730" xr:uid="{00000000-0005-0000-0000-00005F070000}"/>
    <cellStyle name="40% - Akzent5 3 4 2 3" xfId="1268" xr:uid="{00000000-0005-0000-0000-000060070000}"/>
    <cellStyle name="40% - Akzent5 3 4 2 3 2" xfId="1269" xr:uid="{00000000-0005-0000-0000-000061070000}"/>
    <cellStyle name="40% - Akzent5 3 4 2 3 3" xfId="4085" xr:uid="{00000000-0005-0000-0000-000062070000}"/>
    <cellStyle name="40% - Akzent5 3 4 2 4" xfId="1270" xr:uid="{00000000-0005-0000-0000-000063070000}"/>
    <cellStyle name="40% - Akzent5 3 4 2 4 2" xfId="1271" xr:uid="{00000000-0005-0000-0000-000064070000}"/>
    <cellStyle name="40% - Akzent5 3 4 2 4 3" xfId="4440" xr:uid="{00000000-0005-0000-0000-000065070000}"/>
    <cellStyle name="40% - Akzent5 3 4 2 5" xfId="1272" xr:uid="{00000000-0005-0000-0000-000066070000}"/>
    <cellStyle name="40% - Akzent5 3 4 2 6" xfId="3375" xr:uid="{00000000-0005-0000-0000-000067070000}"/>
    <cellStyle name="40% - Akzent5 3 4 3" xfId="1273" xr:uid="{00000000-0005-0000-0000-000068070000}"/>
    <cellStyle name="40% - Akzent5 3 4 3 2" xfId="1274" xr:uid="{00000000-0005-0000-0000-000069070000}"/>
    <cellStyle name="40% - Akzent5 3 4 3 3" xfId="3729" xr:uid="{00000000-0005-0000-0000-00006A070000}"/>
    <cellStyle name="40% - Akzent5 3 4 4" xfId="1275" xr:uid="{00000000-0005-0000-0000-00006B070000}"/>
    <cellStyle name="40% - Akzent5 3 4 4 2" xfId="1276" xr:uid="{00000000-0005-0000-0000-00006C070000}"/>
    <cellStyle name="40% - Akzent5 3 4 4 3" xfId="4084" xr:uid="{00000000-0005-0000-0000-00006D070000}"/>
    <cellStyle name="40% - Akzent5 3 4 5" xfId="1277" xr:uid="{00000000-0005-0000-0000-00006E070000}"/>
    <cellStyle name="40% - Akzent5 3 4 5 2" xfId="1278" xr:uid="{00000000-0005-0000-0000-00006F070000}"/>
    <cellStyle name="40% - Akzent5 3 4 5 3" xfId="4439" xr:uid="{00000000-0005-0000-0000-000070070000}"/>
    <cellStyle name="40% - Akzent5 3 4 6" xfId="1279" xr:uid="{00000000-0005-0000-0000-000071070000}"/>
    <cellStyle name="40% - Akzent5 3 4 7" xfId="3374" xr:uid="{00000000-0005-0000-0000-000072070000}"/>
    <cellStyle name="40% - Akzent5 3 5" xfId="1280" xr:uid="{00000000-0005-0000-0000-000073070000}"/>
    <cellStyle name="40% - Akzent5 3 5 2" xfId="1281" xr:uid="{00000000-0005-0000-0000-000074070000}"/>
    <cellStyle name="40% - Akzent5 3 5 2 2" xfId="1282" xr:uid="{00000000-0005-0000-0000-000075070000}"/>
    <cellStyle name="40% - Akzent5 3 5 2 2 2" xfId="1283" xr:uid="{00000000-0005-0000-0000-000076070000}"/>
    <cellStyle name="40% - Akzent5 3 5 2 2 3" xfId="3732" xr:uid="{00000000-0005-0000-0000-000077070000}"/>
    <cellStyle name="40% - Akzent5 3 5 2 3" xfId="1284" xr:uid="{00000000-0005-0000-0000-000078070000}"/>
    <cellStyle name="40% - Akzent5 3 5 2 3 2" xfId="1285" xr:uid="{00000000-0005-0000-0000-000079070000}"/>
    <cellStyle name="40% - Akzent5 3 5 2 3 3" xfId="4087" xr:uid="{00000000-0005-0000-0000-00007A070000}"/>
    <cellStyle name="40% - Akzent5 3 5 2 4" xfId="1286" xr:uid="{00000000-0005-0000-0000-00007B070000}"/>
    <cellStyle name="40% - Akzent5 3 5 2 4 2" xfId="1287" xr:uid="{00000000-0005-0000-0000-00007C070000}"/>
    <cellStyle name="40% - Akzent5 3 5 2 4 3" xfId="4442" xr:uid="{00000000-0005-0000-0000-00007D070000}"/>
    <cellStyle name="40% - Akzent5 3 5 2 5" xfId="1288" xr:uid="{00000000-0005-0000-0000-00007E070000}"/>
    <cellStyle name="40% - Akzent5 3 5 2 6" xfId="3377" xr:uid="{00000000-0005-0000-0000-00007F070000}"/>
    <cellStyle name="40% - Akzent5 3 5 3" xfId="1289" xr:uid="{00000000-0005-0000-0000-000080070000}"/>
    <cellStyle name="40% - Akzent5 3 5 3 2" xfId="1290" xr:uid="{00000000-0005-0000-0000-000081070000}"/>
    <cellStyle name="40% - Akzent5 3 5 3 3" xfId="3731" xr:uid="{00000000-0005-0000-0000-000082070000}"/>
    <cellStyle name="40% - Akzent5 3 5 4" xfId="1291" xr:uid="{00000000-0005-0000-0000-000083070000}"/>
    <cellStyle name="40% - Akzent5 3 5 4 2" xfId="1292" xr:uid="{00000000-0005-0000-0000-000084070000}"/>
    <cellStyle name="40% - Akzent5 3 5 4 3" xfId="4086" xr:uid="{00000000-0005-0000-0000-000085070000}"/>
    <cellStyle name="40% - Akzent5 3 5 5" xfId="1293" xr:uid="{00000000-0005-0000-0000-000086070000}"/>
    <cellStyle name="40% - Akzent5 3 5 5 2" xfId="1294" xr:uid="{00000000-0005-0000-0000-000087070000}"/>
    <cellStyle name="40% - Akzent5 3 5 5 3" xfId="4441" xr:uid="{00000000-0005-0000-0000-000088070000}"/>
    <cellStyle name="40% - Akzent5 3 5 6" xfId="1295" xr:uid="{00000000-0005-0000-0000-000089070000}"/>
    <cellStyle name="40% - Akzent5 3 5 7" xfId="3376" xr:uid="{00000000-0005-0000-0000-00008A070000}"/>
    <cellStyle name="40% - Akzent5 3 6" xfId="1296" xr:uid="{00000000-0005-0000-0000-00008B070000}"/>
    <cellStyle name="40% - Akzent5 3 6 2" xfId="1297" xr:uid="{00000000-0005-0000-0000-00008C070000}"/>
    <cellStyle name="40% - Akzent5 3 6 2 2" xfId="1298" xr:uid="{00000000-0005-0000-0000-00008D070000}"/>
    <cellStyle name="40% - Akzent5 3 6 2 2 2" xfId="1299" xr:uid="{00000000-0005-0000-0000-00008E070000}"/>
    <cellStyle name="40% - Akzent5 3 6 2 2 3" xfId="3734" xr:uid="{00000000-0005-0000-0000-00008F070000}"/>
    <cellStyle name="40% - Akzent5 3 6 2 3" xfId="1300" xr:uid="{00000000-0005-0000-0000-000090070000}"/>
    <cellStyle name="40% - Akzent5 3 6 2 3 2" xfId="1301" xr:uid="{00000000-0005-0000-0000-000091070000}"/>
    <cellStyle name="40% - Akzent5 3 6 2 3 3" xfId="4089" xr:uid="{00000000-0005-0000-0000-000092070000}"/>
    <cellStyle name="40% - Akzent5 3 6 2 4" xfId="1302" xr:uid="{00000000-0005-0000-0000-000093070000}"/>
    <cellStyle name="40% - Akzent5 3 6 2 4 2" xfId="1303" xr:uid="{00000000-0005-0000-0000-000094070000}"/>
    <cellStyle name="40% - Akzent5 3 6 2 4 3" xfId="4444" xr:uid="{00000000-0005-0000-0000-000095070000}"/>
    <cellStyle name="40% - Akzent5 3 6 2 5" xfId="1304" xr:uid="{00000000-0005-0000-0000-000096070000}"/>
    <cellStyle name="40% - Akzent5 3 6 2 6" xfId="3379" xr:uid="{00000000-0005-0000-0000-000097070000}"/>
    <cellStyle name="40% - Akzent5 3 6 3" xfId="1305" xr:uid="{00000000-0005-0000-0000-000098070000}"/>
    <cellStyle name="40% - Akzent5 3 6 3 2" xfId="1306" xr:uid="{00000000-0005-0000-0000-000099070000}"/>
    <cellStyle name="40% - Akzent5 3 6 3 3" xfId="3733" xr:uid="{00000000-0005-0000-0000-00009A070000}"/>
    <cellStyle name="40% - Akzent5 3 6 4" xfId="1307" xr:uid="{00000000-0005-0000-0000-00009B070000}"/>
    <cellStyle name="40% - Akzent5 3 6 4 2" xfId="1308" xr:uid="{00000000-0005-0000-0000-00009C070000}"/>
    <cellStyle name="40% - Akzent5 3 6 4 3" xfId="4088" xr:uid="{00000000-0005-0000-0000-00009D070000}"/>
    <cellStyle name="40% - Akzent5 3 6 5" xfId="1309" xr:uid="{00000000-0005-0000-0000-00009E070000}"/>
    <cellStyle name="40% - Akzent5 3 6 5 2" xfId="1310" xr:uid="{00000000-0005-0000-0000-00009F070000}"/>
    <cellStyle name="40% - Akzent5 3 6 5 3" xfId="4443" xr:uid="{00000000-0005-0000-0000-0000A0070000}"/>
    <cellStyle name="40% - Akzent5 3 6 6" xfId="1311" xr:uid="{00000000-0005-0000-0000-0000A1070000}"/>
    <cellStyle name="40% - Akzent5 3 6 7" xfId="3378" xr:uid="{00000000-0005-0000-0000-0000A2070000}"/>
    <cellStyle name="40% - Akzent5 3 7" xfId="1312" xr:uid="{00000000-0005-0000-0000-0000A3070000}"/>
    <cellStyle name="40% - Akzent5 3 7 2" xfId="1313" xr:uid="{00000000-0005-0000-0000-0000A4070000}"/>
    <cellStyle name="40% - Akzent5 3 7 2 2" xfId="1314" xr:uid="{00000000-0005-0000-0000-0000A5070000}"/>
    <cellStyle name="40% - Akzent5 3 7 2 2 2" xfId="1315" xr:uid="{00000000-0005-0000-0000-0000A6070000}"/>
    <cellStyle name="40% - Akzent5 3 7 2 2 3" xfId="3736" xr:uid="{00000000-0005-0000-0000-0000A7070000}"/>
    <cellStyle name="40% - Akzent5 3 7 2 3" xfId="1316" xr:uid="{00000000-0005-0000-0000-0000A8070000}"/>
    <cellStyle name="40% - Akzent5 3 7 2 3 2" xfId="1317" xr:uid="{00000000-0005-0000-0000-0000A9070000}"/>
    <cellStyle name="40% - Akzent5 3 7 2 3 3" xfId="4091" xr:uid="{00000000-0005-0000-0000-0000AA070000}"/>
    <cellStyle name="40% - Akzent5 3 7 2 4" xfId="1318" xr:uid="{00000000-0005-0000-0000-0000AB070000}"/>
    <cellStyle name="40% - Akzent5 3 7 2 4 2" xfId="1319" xr:uid="{00000000-0005-0000-0000-0000AC070000}"/>
    <cellStyle name="40% - Akzent5 3 7 2 4 3" xfId="4446" xr:uid="{00000000-0005-0000-0000-0000AD070000}"/>
    <cellStyle name="40% - Akzent5 3 7 2 5" xfId="1320" xr:uid="{00000000-0005-0000-0000-0000AE070000}"/>
    <cellStyle name="40% - Akzent5 3 7 2 6" xfId="3381" xr:uid="{00000000-0005-0000-0000-0000AF070000}"/>
    <cellStyle name="40% - Akzent5 3 7 3" xfId="1321" xr:uid="{00000000-0005-0000-0000-0000B0070000}"/>
    <cellStyle name="40% - Akzent5 3 7 3 2" xfId="1322" xr:uid="{00000000-0005-0000-0000-0000B1070000}"/>
    <cellStyle name="40% - Akzent5 3 7 3 3" xfId="3735" xr:uid="{00000000-0005-0000-0000-0000B2070000}"/>
    <cellStyle name="40% - Akzent5 3 7 4" xfId="1323" xr:uid="{00000000-0005-0000-0000-0000B3070000}"/>
    <cellStyle name="40% - Akzent5 3 7 4 2" xfId="1324" xr:uid="{00000000-0005-0000-0000-0000B4070000}"/>
    <cellStyle name="40% - Akzent5 3 7 4 3" xfId="4090" xr:uid="{00000000-0005-0000-0000-0000B5070000}"/>
    <cellStyle name="40% - Akzent5 3 7 5" xfId="1325" xr:uid="{00000000-0005-0000-0000-0000B6070000}"/>
    <cellStyle name="40% - Akzent5 3 7 5 2" xfId="1326" xr:uid="{00000000-0005-0000-0000-0000B7070000}"/>
    <cellStyle name="40% - Akzent5 3 7 5 3" xfId="4445" xr:uid="{00000000-0005-0000-0000-0000B8070000}"/>
    <cellStyle name="40% - Akzent5 3 7 6" xfId="1327" xr:uid="{00000000-0005-0000-0000-0000B9070000}"/>
    <cellStyle name="40% - Akzent5 3 7 7" xfId="3380" xr:uid="{00000000-0005-0000-0000-0000BA070000}"/>
    <cellStyle name="40% - Akzent5 3 8" xfId="1328" xr:uid="{00000000-0005-0000-0000-0000BB070000}"/>
    <cellStyle name="40% - Akzent5 3 8 2" xfId="1329" xr:uid="{00000000-0005-0000-0000-0000BC070000}"/>
    <cellStyle name="40% - Akzent5 3 8 2 2" xfId="1330" xr:uid="{00000000-0005-0000-0000-0000BD070000}"/>
    <cellStyle name="40% - Akzent5 3 8 2 3" xfId="3737" xr:uid="{00000000-0005-0000-0000-0000BE070000}"/>
    <cellStyle name="40% - Akzent5 3 8 3" xfId="1331" xr:uid="{00000000-0005-0000-0000-0000BF070000}"/>
    <cellStyle name="40% - Akzent5 3 8 3 2" xfId="1332" xr:uid="{00000000-0005-0000-0000-0000C0070000}"/>
    <cellStyle name="40% - Akzent5 3 8 3 3" xfId="4092" xr:uid="{00000000-0005-0000-0000-0000C1070000}"/>
    <cellStyle name="40% - Akzent5 3 8 4" xfId="1333" xr:uid="{00000000-0005-0000-0000-0000C2070000}"/>
    <cellStyle name="40% - Akzent5 3 8 4 2" xfId="1334" xr:uid="{00000000-0005-0000-0000-0000C3070000}"/>
    <cellStyle name="40% - Akzent5 3 8 4 3" xfId="4447" xr:uid="{00000000-0005-0000-0000-0000C4070000}"/>
    <cellStyle name="40% - Akzent5 3 8 5" xfId="1335" xr:uid="{00000000-0005-0000-0000-0000C5070000}"/>
    <cellStyle name="40% - Akzent5 3 8 6" xfId="3382" xr:uid="{00000000-0005-0000-0000-0000C6070000}"/>
    <cellStyle name="40% - Akzent5 3 9" xfId="1336" xr:uid="{00000000-0005-0000-0000-0000C7070000}"/>
    <cellStyle name="40% - Akzent5 3 9 2" xfId="1337" xr:uid="{00000000-0005-0000-0000-0000C8070000}"/>
    <cellStyle name="40% - Akzent5 3 9 2 2" xfId="1338" xr:uid="{00000000-0005-0000-0000-0000C9070000}"/>
    <cellStyle name="40% - Akzent5 3 9 2 3" xfId="3738" xr:uid="{00000000-0005-0000-0000-0000CA070000}"/>
    <cellStyle name="40% - Akzent5 3 9 3" xfId="1339" xr:uid="{00000000-0005-0000-0000-0000CB070000}"/>
    <cellStyle name="40% - Akzent5 3 9 3 2" xfId="1340" xr:uid="{00000000-0005-0000-0000-0000CC070000}"/>
    <cellStyle name="40% - Akzent5 3 9 3 3" xfId="4093" xr:uid="{00000000-0005-0000-0000-0000CD070000}"/>
    <cellStyle name="40% - Akzent5 3 9 4" xfId="1341" xr:uid="{00000000-0005-0000-0000-0000CE070000}"/>
    <cellStyle name="40% - Akzent5 3 9 4 2" xfId="1342" xr:uid="{00000000-0005-0000-0000-0000CF070000}"/>
    <cellStyle name="40% - Akzent5 3 9 4 3" xfId="4448" xr:uid="{00000000-0005-0000-0000-0000D0070000}"/>
    <cellStyle name="40% - Akzent5 3 9 5" xfId="1343" xr:uid="{00000000-0005-0000-0000-0000D1070000}"/>
    <cellStyle name="40% - Akzent5 3 9 6" xfId="3383" xr:uid="{00000000-0005-0000-0000-0000D2070000}"/>
    <cellStyle name="40% - Akzent6 2" xfId="1344" xr:uid="{00000000-0005-0000-0000-0000D3070000}"/>
    <cellStyle name="40% - Akzent6 3" xfId="1345" xr:uid="{00000000-0005-0000-0000-0000D4070000}"/>
    <cellStyle name="40% - Akzent6 3 10" xfId="1346" xr:uid="{00000000-0005-0000-0000-0000D5070000}"/>
    <cellStyle name="40% - Akzent6 3 10 2" xfId="1347" xr:uid="{00000000-0005-0000-0000-0000D6070000}"/>
    <cellStyle name="40% - Akzent6 3 10 3" xfId="3568" xr:uid="{00000000-0005-0000-0000-0000D7070000}"/>
    <cellStyle name="40% - Akzent6 3 11" xfId="1348" xr:uid="{00000000-0005-0000-0000-0000D8070000}"/>
    <cellStyle name="40% - Akzent6 3 11 2" xfId="1349" xr:uid="{00000000-0005-0000-0000-0000D9070000}"/>
    <cellStyle name="40% - Akzent6 3 11 3" xfId="3923" xr:uid="{00000000-0005-0000-0000-0000DA070000}"/>
    <cellStyle name="40% - Akzent6 3 12" xfId="1350" xr:uid="{00000000-0005-0000-0000-0000DB070000}"/>
    <cellStyle name="40% - Akzent6 3 12 2" xfId="1351" xr:uid="{00000000-0005-0000-0000-0000DC070000}"/>
    <cellStyle name="40% - Akzent6 3 12 3" xfId="4278" xr:uid="{00000000-0005-0000-0000-0000DD070000}"/>
    <cellStyle name="40% - Akzent6 3 13" xfId="1352" xr:uid="{00000000-0005-0000-0000-0000DE070000}"/>
    <cellStyle name="40% - Akzent6 3 14" xfId="3213" xr:uid="{00000000-0005-0000-0000-0000DF070000}"/>
    <cellStyle name="40% - Akzent6 3 2" xfId="1353" xr:uid="{00000000-0005-0000-0000-0000E0070000}"/>
    <cellStyle name="40% - Akzent6 3 2 2" xfId="1354" xr:uid="{00000000-0005-0000-0000-0000E1070000}"/>
    <cellStyle name="40% - Akzent6 3 2 2 2" xfId="1355" xr:uid="{00000000-0005-0000-0000-0000E2070000}"/>
    <cellStyle name="40% - Akzent6 3 2 2 2 2" xfId="1356" xr:uid="{00000000-0005-0000-0000-0000E3070000}"/>
    <cellStyle name="40% - Akzent6 3 2 2 2 3" xfId="3740" xr:uid="{00000000-0005-0000-0000-0000E4070000}"/>
    <cellStyle name="40% - Akzent6 3 2 2 3" xfId="1357" xr:uid="{00000000-0005-0000-0000-0000E5070000}"/>
    <cellStyle name="40% - Akzent6 3 2 2 3 2" xfId="1358" xr:uid="{00000000-0005-0000-0000-0000E6070000}"/>
    <cellStyle name="40% - Akzent6 3 2 2 3 3" xfId="4095" xr:uid="{00000000-0005-0000-0000-0000E7070000}"/>
    <cellStyle name="40% - Akzent6 3 2 2 4" xfId="1359" xr:uid="{00000000-0005-0000-0000-0000E8070000}"/>
    <cellStyle name="40% - Akzent6 3 2 2 4 2" xfId="1360" xr:uid="{00000000-0005-0000-0000-0000E9070000}"/>
    <cellStyle name="40% - Akzent6 3 2 2 4 3" xfId="4450" xr:uid="{00000000-0005-0000-0000-0000EA070000}"/>
    <cellStyle name="40% - Akzent6 3 2 2 5" xfId="1361" xr:uid="{00000000-0005-0000-0000-0000EB070000}"/>
    <cellStyle name="40% - Akzent6 3 2 2 6" xfId="3385" xr:uid="{00000000-0005-0000-0000-0000EC070000}"/>
    <cellStyle name="40% - Akzent6 3 2 3" xfId="1362" xr:uid="{00000000-0005-0000-0000-0000ED070000}"/>
    <cellStyle name="40% - Akzent6 3 2 3 2" xfId="1363" xr:uid="{00000000-0005-0000-0000-0000EE070000}"/>
    <cellStyle name="40% - Akzent6 3 2 3 3" xfId="3739" xr:uid="{00000000-0005-0000-0000-0000EF070000}"/>
    <cellStyle name="40% - Akzent6 3 2 4" xfId="1364" xr:uid="{00000000-0005-0000-0000-0000F0070000}"/>
    <cellStyle name="40% - Akzent6 3 2 4 2" xfId="1365" xr:uid="{00000000-0005-0000-0000-0000F1070000}"/>
    <cellStyle name="40% - Akzent6 3 2 4 3" xfId="4094" xr:uid="{00000000-0005-0000-0000-0000F2070000}"/>
    <cellStyle name="40% - Akzent6 3 2 5" xfId="1366" xr:uid="{00000000-0005-0000-0000-0000F3070000}"/>
    <cellStyle name="40% - Akzent6 3 2 5 2" xfId="1367" xr:uid="{00000000-0005-0000-0000-0000F4070000}"/>
    <cellStyle name="40% - Akzent6 3 2 5 3" xfId="4449" xr:uid="{00000000-0005-0000-0000-0000F5070000}"/>
    <cellStyle name="40% - Akzent6 3 2 6" xfId="1368" xr:uid="{00000000-0005-0000-0000-0000F6070000}"/>
    <cellStyle name="40% - Akzent6 3 2 7" xfId="3384" xr:uid="{00000000-0005-0000-0000-0000F7070000}"/>
    <cellStyle name="40% - Akzent6 3 3" xfId="1369" xr:uid="{00000000-0005-0000-0000-0000F8070000}"/>
    <cellStyle name="40% - Akzent6 3 3 2" xfId="1370" xr:uid="{00000000-0005-0000-0000-0000F9070000}"/>
    <cellStyle name="40% - Akzent6 3 3 2 2" xfId="1371" xr:uid="{00000000-0005-0000-0000-0000FA070000}"/>
    <cellStyle name="40% - Akzent6 3 3 2 2 2" xfId="1372" xr:uid="{00000000-0005-0000-0000-0000FB070000}"/>
    <cellStyle name="40% - Akzent6 3 3 2 2 3" xfId="3742" xr:uid="{00000000-0005-0000-0000-0000FC070000}"/>
    <cellStyle name="40% - Akzent6 3 3 2 3" xfId="1373" xr:uid="{00000000-0005-0000-0000-0000FD070000}"/>
    <cellStyle name="40% - Akzent6 3 3 2 3 2" xfId="1374" xr:uid="{00000000-0005-0000-0000-0000FE070000}"/>
    <cellStyle name="40% - Akzent6 3 3 2 3 3" xfId="4097" xr:uid="{00000000-0005-0000-0000-0000FF070000}"/>
    <cellStyle name="40% - Akzent6 3 3 2 4" xfId="1375" xr:uid="{00000000-0005-0000-0000-000000080000}"/>
    <cellStyle name="40% - Akzent6 3 3 2 4 2" xfId="1376" xr:uid="{00000000-0005-0000-0000-000001080000}"/>
    <cellStyle name="40% - Akzent6 3 3 2 4 3" xfId="4452" xr:uid="{00000000-0005-0000-0000-000002080000}"/>
    <cellStyle name="40% - Akzent6 3 3 2 5" xfId="1377" xr:uid="{00000000-0005-0000-0000-000003080000}"/>
    <cellStyle name="40% - Akzent6 3 3 2 6" xfId="3387" xr:uid="{00000000-0005-0000-0000-000004080000}"/>
    <cellStyle name="40% - Akzent6 3 3 3" xfId="1378" xr:uid="{00000000-0005-0000-0000-000005080000}"/>
    <cellStyle name="40% - Akzent6 3 3 3 2" xfId="1379" xr:uid="{00000000-0005-0000-0000-000006080000}"/>
    <cellStyle name="40% - Akzent6 3 3 3 3" xfId="3741" xr:uid="{00000000-0005-0000-0000-000007080000}"/>
    <cellStyle name="40% - Akzent6 3 3 4" xfId="1380" xr:uid="{00000000-0005-0000-0000-000008080000}"/>
    <cellStyle name="40% - Akzent6 3 3 4 2" xfId="1381" xr:uid="{00000000-0005-0000-0000-000009080000}"/>
    <cellStyle name="40% - Akzent6 3 3 4 3" xfId="4096" xr:uid="{00000000-0005-0000-0000-00000A080000}"/>
    <cellStyle name="40% - Akzent6 3 3 5" xfId="1382" xr:uid="{00000000-0005-0000-0000-00000B080000}"/>
    <cellStyle name="40% - Akzent6 3 3 5 2" xfId="1383" xr:uid="{00000000-0005-0000-0000-00000C080000}"/>
    <cellStyle name="40% - Akzent6 3 3 5 3" xfId="4451" xr:uid="{00000000-0005-0000-0000-00000D080000}"/>
    <cellStyle name="40% - Akzent6 3 3 6" xfId="1384" xr:uid="{00000000-0005-0000-0000-00000E080000}"/>
    <cellStyle name="40% - Akzent6 3 3 7" xfId="3386" xr:uid="{00000000-0005-0000-0000-00000F080000}"/>
    <cellStyle name="40% - Akzent6 3 4" xfId="1385" xr:uid="{00000000-0005-0000-0000-000010080000}"/>
    <cellStyle name="40% - Akzent6 3 4 2" xfId="1386" xr:uid="{00000000-0005-0000-0000-000011080000}"/>
    <cellStyle name="40% - Akzent6 3 4 2 2" xfId="1387" xr:uid="{00000000-0005-0000-0000-000012080000}"/>
    <cellStyle name="40% - Akzent6 3 4 2 2 2" xfId="1388" xr:uid="{00000000-0005-0000-0000-000013080000}"/>
    <cellStyle name="40% - Akzent6 3 4 2 2 3" xfId="3744" xr:uid="{00000000-0005-0000-0000-000014080000}"/>
    <cellStyle name="40% - Akzent6 3 4 2 3" xfId="1389" xr:uid="{00000000-0005-0000-0000-000015080000}"/>
    <cellStyle name="40% - Akzent6 3 4 2 3 2" xfId="1390" xr:uid="{00000000-0005-0000-0000-000016080000}"/>
    <cellStyle name="40% - Akzent6 3 4 2 3 3" xfId="4099" xr:uid="{00000000-0005-0000-0000-000017080000}"/>
    <cellStyle name="40% - Akzent6 3 4 2 4" xfId="1391" xr:uid="{00000000-0005-0000-0000-000018080000}"/>
    <cellStyle name="40% - Akzent6 3 4 2 4 2" xfId="1392" xr:uid="{00000000-0005-0000-0000-000019080000}"/>
    <cellStyle name="40% - Akzent6 3 4 2 4 3" xfId="4454" xr:uid="{00000000-0005-0000-0000-00001A080000}"/>
    <cellStyle name="40% - Akzent6 3 4 2 5" xfId="1393" xr:uid="{00000000-0005-0000-0000-00001B080000}"/>
    <cellStyle name="40% - Akzent6 3 4 2 6" xfId="3389" xr:uid="{00000000-0005-0000-0000-00001C080000}"/>
    <cellStyle name="40% - Akzent6 3 4 3" xfId="1394" xr:uid="{00000000-0005-0000-0000-00001D080000}"/>
    <cellStyle name="40% - Akzent6 3 4 3 2" xfId="1395" xr:uid="{00000000-0005-0000-0000-00001E080000}"/>
    <cellStyle name="40% - Akzent6 3 4 3 3" xfId="3743" xr:uid="{00000000-0005-0000-0000-00001F080000}"/>
    <cellStyle name="40% - Akzent6 3 4 4" xfId="1396" xr:uid="{00000000-0005-0000-0000-000020080000}"/>
    <cellStyle name="40% - Akzent6 3 4 4 2" xfId="1397" xr:uid="{00000000-0005-0000-0000-000021080000}"/>
    <cellStyle name="40% - Akzent6 3 4 4 3" xfId="4098" xr:uid="{00000000-0005-0000-0000-000022080000}"/>
    <cellStyle name="40% - Akzent6 3 4 5" xfId="1398" xr:uid="{00000000-0005-0000-0000-000023080000}"/>
    <cellStyle name="40% - Akzent6 3 4 5 2" xfId="1399" xr:uid="{00000000-0005-0000-0000-000024080000}"/>
    <cellStyle name="40% - Akzent6 3 4 5 3" xfId="4453" xr:uid="{00000000-0005-0000-0000-000025080000}"/>
    <cellStyle name="40% - Akzent6 3 4 6" xfId="1400" xr:uid="{00000000-0005-0000-0000-000026080000}"/>
    <cellStyle name="40% - Akzent6 3 4 7" xfId="3388" xr:uid="{00000000-0005-0000-0000-000027080000}"/>
    <cellStyle name="40% - Akzent6 3 5" xfId="1401" xr:uid="{00000000-0005-0000-0000-000028080000}"/>
    <cellStyle name="40% - Akzent6 3 5 2" xfId="1402" xr:uid="{00000000-0005-0000-0000-000029080000}"/>
    <cellStyle name="40% - Akzent6 3 5 2 2" xfId="1403" xr:uid="{00000000-0005-0000-0000-00002A080000}"/>
    <cellStyle name="40% - Akzent6 3 5 2 2 2" xfId="1404" xr:uid="{00000000-0005-0000-0000-00002B080000}"/>
    <cellStyle name="40% - Akzent6 3 5 2 2 3" xfId="3746" xr:uid="{00000000-0005-0000-0000-00002C080000}"/>
    <cellStyle name="40% - Akzent6 3 5 2 3" xfId="1405" xr:uid="{00000000-0005-0000-0000-00002D080000}"/>
    <cellStyle name="40% - Akzent6 3 5 2 3 2" xfId="1406" xr:uid="{00000000-0005-0000-0000-00002E080000}"/>
    <cellStyle name="40% - Akzent6 3 5 2 3 3" xfId="4101" xr:uid="{00000000-0005-0000-0000-00002F080000}"/>
    <cellStyle name="40% - Akzent6 3 5 2 4" xfId="1407" xr:uid="{00000000-0005-0000-0000-000030080000}"/>
    <cellStyle name="40% - Akzent6 3 5 2 4 2" xfId="1408" xr:uid="{00000000-0005-0000-0000-000031080000}"/>
    <cellStyle name="40% - Akzent6 3 5 2 4 3" xfId="4456" xr:uid="{00000000-0005-0000-0000-000032080000}"/>
    <cellStyle name="40% - Akzent6 3 5 2 5" xfId="1409" xr:uid="{00000000-0005-0000-0000-000033080000}"/>
    <cellStyle name="40% - Akzent6 3 5 2 6" xfId="3391" xr:uid="{00000000-0005-0000-0000-000034080000}"/>
    <cellStyle name="40% - Akzent6 3 5 3" xfId="1410" xr:uid="{00000000-0005-0000-0000-000035080000}"/>
    <cellStyle name="40% - Akzent6 3 5 3 2" xfId="1411" xr:uid="{00000000-0005-0000-0000-000036080000}"/>
    <cellStyle name="40% - Akzent6 3 5 3 3" xfId="3745" xr:uid="{00000000-0005-0000-0000-000037080000}"/>
    <cellStyle name="40% - Akzent6 3 5 4" xfId="1412" xr:uid="{00000000-0005-0000-0000-000038080000}"/>
    <cellStyle name="40% - Akzent6 3 5 4 2" xfId="1413" xr:uid="{00000000-0005-0000-0000-000039080000}"/>
    <cellStyle name="40% - Akzent6 3 5 4 3" xfId="4100" xr:uid="{00000000-0005-0000-0000-00003A080000}"/>
    <cellStyle name="40% - Akzent6 3 5 5" xfId="1414" xr:uid="{00000000-0005-0000-0000-00003B080000}"/>
    <cellStyle name="40% - Akzent6 3 5 5 2" xfId="1415" xr:uid="{00000000-0005-0000-0000-00003C080000}"/>
    <cellStyle name="40% - Akzent6 3 5 5 3" xfId="4455" xr:uid="{00000000-0005-0000-0000-00003D080000}"/>
    <cellStyle name="40% - Akzent6 3 5 6" xfId="1416" xr:uid="{00000000-0005-0000-0000-00003E080000}"/>
    <cellStyle name="40% - Akzent6 3 5 7" xfId="3390" xr:uid="{00000000-0005-0000-0000-00003F080000}"/>
    <cellStyle name="40% - Akzent6 3 6" xfId="1417" xr:uid="{00000000-0005-0000-0000-000040080000}"/>
    <cellStyle name="40% - Akzent6 3 6 2" xfId="1418" xr:uid="{00000000-0005-0000-0000-000041080000}"/>
    <cellStyle name="40% - Akzent6 3 6 2 2" xfId="1419" xr:uid="{00000000-0005-0000-0000-000042080000}"/>
    <cellStyle name="40% - Akzent6 3 6 2 2 2" xfId="1420" xr:uid="{00000000-0005-0000-0000-000043080000}"/>
    <cellStyle name="40% - Akzent6 3 6 2 2 3" xfId="3748" xr:uid="{00000000-0005-0000-0000-000044080000}"/>
    <cellStyle name="40% - Akzent6 3 6 2 3" xfId="1421" xr:uid="{00000000-0005-0000-0000-000045080000}"/>
    <cellStyle name="40% - Akzent6 3 6 2 3 2" xfId="1422" xr:uid="{00000000-0005-0000-0000-000046080000}"/>
    <cellStyle name="40% - Akzent6 3 6 2 3 3" xfId="4103" xr:uid="{00000000-0005-0000-0000-000047080000}"/>
    <cellStyle name="40% - Akzent6 3 6 2 4" xfId="1423" xr:uid="{00000000-0005-0000-0000-000048080000}"/>
    <cellStyle name="40% - Akzent6 3 6 2 4 2" xfId="1424" xr:uid="{00000000-0005-0000-0000-000049080000}"/>
    <cellStyle name="40% - Akzent6 3 6 2 4 3" xfId="4458" xr:uid="{00000000-0005-0000-0000-00004A080000}"/>
    <cellStyle name="40% - Akzent6 3 6 2 5" xfId="1425" xr:uid="{00000000-0005-0000-0000-00004B080000}"/>
    <cellStyle name="40% - Akzent6 3 6 2 6" xfId="3393" xr:uid="{00000000-0005-0000-0000-00004C080000}"/>
    <cellStyle name="40% - Akzent6 3 6 3" xfId="1426" xr:uid="{00000000-0005-0000-0000-00004D080000}"/>
    <cellStyle name="40% - Akzent6 3 6 3 2" xfId="1427" xr:uid="{00000000-0005-0000-0000-00004E080000}"/>
    <cellStyle name="40% - Akzent6 3 6 3 3" xfId="3747" xr:uid="{00000000-0005-0000-0000-00004F080000}"/>
    <cellStyle name="40% - Akzent6 3 6 4" xfId="1428" xr:uid="{00000000-0005-0000-0000-000050080000}"/>
    <cellStyle name="40% - Akzent6 3 6 4 2" xfId="1429" xr:uid="{00000000-0005-0000-0000-000051080000}"/>
    <cellStyle name="40% - Akzent6 3 6 4 3" xfId="4102" xr:uid="{00000000-0005-0000-0000-000052080000}"/>
    <cellStyle name="40% - Akzent6 3 6 5" xfId="1430" xr:uid="{00000000-0005-0000-0000-000053080000}"/>
    <cellStyle name="40% - Akzent6 3 6 5 2" xfId="1431" xr:uid="{00000000-0005-0000-0000-000054080000}"/>
    <cellStyle name="40% - Akzent6 3 6 5 3" xfId="4457" xr:uid="{00000000-0005-0000-0000-000055080000}"/>
    <cellStyle name="40% - Akzent6 3 6 6" xfId="1432" xr:uid="{00000000-0005-0000-0000-000056080000}"/>
    <cellStyle name="40% - Akzent6 3 6 7" xfId="3392" xr:uid="{00000000-0005-0000-0000-000057080000}"/>
    <cellStyle name="40% - Akzent6 3 7" xfId="1433" xr:uid="{00000000-0005-0000-0000-000058080000}"/>
    <cellStyle name="40% - Akzent6 3 7 2" xfId="1434" xr:uid="{00000000-0005-0000-0000-000059080000}"/>
    <cellStyle name="40% - Akzent6 3 7 2 2" xfId="1435" xr:uid="{00000000-0005-0000-0000-00005A080000}"/>
    <cellStyle name="40% - Akzent6 3 7 2 2 2" xfId="1436" xr:uid="{00000000-0005-0000-0000-00005B080000}"/>
    <cellStyle name="40% - Akzent6 3 7 2 2 3" xfId="3750" xr:uid="{00000000-0005-0000-0000-00005C080000}"/>
    <cellStyle name="40% - Akzent6 3 7 2 3" xfId="1437" xr:uid="{00000000-0005-0000-0000-00005D080000}"/>
    <cellStyle name="40% - Akzent6 3 7 2 3 2" xfId="1438" xr:uid="{00000000-0005-0000-0000-00005E080000}"/>
    <cellStyle name="40% - Akzent6 3 7 2 3 3" xfId="4105" xr:uid="{00000000-0005-0000-0000-00005F080000}"/>
    <cellStyle name="40% - Akzent6 3 7 2 4" xfId="1439" xr:uid="{00000000-0005-0000-0000-000060080000}"/>
    <cellStyle name="40% - Akzent6 3 7 2 4 2" xfId="1440" xr:uid="{00000000-0005-0000-0000-000061080000}"/>
    <cellStyle name="40% - Akzent6 3 7 2 4 3" xfId="4460" xr:uid="{00000000-0005-0000-0000-000062080000}"/>
    <cellStyle name="40% - Akzent6 3 7 2 5" xfId="1441" xr:uid="{00000000-0005-0000-0000-000063080000}"/>
    <cellStyle name="40% - Akzent6 3 7 2 6" xfId="3395" xr:uid="{00000000-0005-0000-0000-000064080000}"/>
    <cellStyle name="40% - Akzent6 3 7 3" xfId="1442" xr:uid="{00000000-0005-0000-0000-000065080000}"/>
    <cellStyle name="40% - Akzent6 3 7 3 2" xfId="1443" xr:uid="{00000000-0005-0000-0000-000066080000}"/>
    <cellStyle name="40% - Akzent6 3 7 3 3" xfId="3749" xr:uid="{00000000-0005-0000-0000-000067080000}"/>
    <cellStyle name="40% - Akzent6 3 7 4" xfId="1444" xr:uid="{00000000-0005-0000-0000-000068080000}"/>
    <cellStyle name="40% - Akzent6 3 7 4 2" xfId="1445" xr:uid="{00000000-0005-0000-0000-000069080000}"/>
    <cellStyle name="40% - Akzent6 3 7 4 3" xfId="4104" xr:uid="{00000000-0005-0000-0000-00006A080000}"/>
    <cellStyle name="40% - Akzent6 3 7 5" xfId="1446" xr:uid="{00000000-0005-0000-0000-00006B080000}"/>
    <cellStyle name="40% - Akzent6 3 7 5 2" xfId="1447" xr:uid="{00000000-0005-0000-0000-00006C080000}"/>
    <cellStyle name="40% - Akzent6 3 7 5 3" xfId="4459" xr:uid="{00000000-0005-0000-0000-00006D080000}"/>
    <cellStyle name="40% - Akzent6 3 7 6" xfId="1448" xr:uid="{00000000-0005-0000-0000-00006E080000}"/>
    <cellStyle name="40% - Akzent6 3 7 7" xfId="3394" xr:uid="{00000000-0005-0000-0000-00006F080000}"/>
    <cellStyle name="40% - Akzent6 3 8" xfId="1449" xr:uid="{00000000-0005-0000-0000-000070080000}"/>
    <cellStyle name="40% - Akzent6 3 8 2" xfId="1450" xr:uid="{00000000-0005-0000-0000-000071080000}"/>
    <cellStyle name="40% - Akzent6 3 8 2 2" xfId="1451" xr:uid="{00000000-0005-0000-0000-000072080000}"/>
    <cellStyle name="40% - Akzent6 3 8 2 3" xfId="3751" xr:uid="{00000000-0005-0000-0000-000073080000}"/>
    <cellStyle name="40% - Akzent6 3 8 3" xfId="1452" xr:uid="{00000000-0005-0000-0000-000074080000}"/>
    <cellStyle name="40% - Akzent6 3 8 3 2" xfId="1453" xr:uid="{00000000-0005-0000-0000-000075080000}"/>
    <cellStyle name="40% - Akzent6 3 8 3 3" xfId="4106" xr:uid="{00000000-0005-0000-0000-000076080000}"/>
    <cellStyle name="40% - Akzent6 3 8 4" xfId="1454" xr:uid="{00000000-0005-0000-0000-000077080000}"/>
    <cellStyle name="40% - Akzent6 3 8 4 2" xfId="1455" xr:uid="{00000000-0005-0000-0000-000078080000}"/>
    <cellStyle name="40% - Akzent6 3 8 4 3" xfId="4461" xr:uid="{00000000-0005-0000-0000-000079080000}"/>
    <cellStyle name="40% - Akzent6 3 8 5" xfId="1456" xr:uid="{00000000-0005-0000-0000-00007A080000}"/>
    <cellStyle name="40% - Akzent6 3 8 6" xfId="3396" xr:uid="{00000000-0005-0000-0000-00007B080000}"/>
    <cellStyle name="40% - Akzent6 3 9" xfId="1457" xr:uid="{00000000-0005-0000-0000-00007C080000}"/>
    <cellStyle name="40% - Akzent6 3 9 2" xfId="1458" xr:uid="{00000000-0005-0000-0000-00007D080000}"/>
    <cellStyle name="40% - Akzent6 3 9 2 2" xfId="1459" xr:uid="{00000000-0005-0000-0000-00007E080000}"/>
    <cellStyle name="40% - Akzent6 3 9 2 3" xfId="3752" xr:uid="{00000000-0005-0000-0000-00007F080000}"/>
    <cellStyle name="40% - Akzent6 3 9 3" xfId="1460" xr:uid="{00000000-0005-0000-0000-000080080000}"/>
    <cellStyle name="40% - Akzent6 3 9 3 2" xfId="1461" xr:uid="{00000000-0005-0000-0000-000081080000}"/>
    <cellStyle name="40% - Akzent6 3 9 3 3" xfId="4107" xr:uid="{00000000-0005-0000-0000-000082080000}"/>
    <cellStyle name="40% - Akzent6 3 9 4" xfId="1462" xr:uid="{00000000-0005-0000-0000-000083080000}"/>
    <cellStyle name="40% - Akzent6 3 9 4 2" xfId="1463" xr:uid="{00000000-0005-0000-0000-000084080000}"/>
    <cellStyle name="40% - Akzent6 3 9 4 3" xfId="4462" xr:uid="{00000000-0005-0000-0000-000085080000}"/>
    <cellStyle name="40% - Akzent6 3 9 5" xfId="1464" xr:uid="{00000000-0005-0000-0000-000086080000}"/>
    <cellStyle name="40% - Akzent6 3 9 6" xfId="3397" xr:uid="{00000000-0005-0000-0000-000087080000}"/>
    <cellStyle name="60% - Accent1" xfId="1465" xr:uid="{00000000-0005-0000-0000-000088080000}"/>
    <cellStyle name="60% - Accent2" xfId="1466" xr:uid="{00000000-0005-0000-0000-000089080000}"/>
    <cellStyle name="60% - Accent3" xfId="1467" xr:uid="{00000000-0005-0000-0000-00008A080000}"/>
    <cellStyle name="60% - Accent4" xfId="1468" xr:uid="{00000000-0005-0000-0000-00008B080000}"/>
    <cellStyle name="60% - Accent5" xfId="1469" xr:uid="{00000000-0005-0000-0000-00008C080000}"/>
    <cellStyle name="60% - Accent6" xfId="1470" xr:uid="{00000000-0005-0000-0000-00008D080000}"/>
    <cellStyle name="60% - Akzent1 2" xfId="1471" xr:uid="{00000000-0005-0000-0000-00008E080000}"/>
    <cellStyle name="60% - Akzent1 3" xfId="1472" xr:uid="{00000000-0005-0000-0000-00008F080000}"/>
    <cellStyle name="60% - Akzent2 2" xfId="1473" xr:uid="{00000000-0005-0000-0000-000090080000}"/>
    <cellStyle name="60% - Akzent2 3" xfId="1474" xr:uid="{00000000-0005-0000-0000-000091080000}"/>
    <cellStyle name="60% - Akzent3 2" xfId="1475" xr:uid="{00000000-0005-0000-0000-000092080000}"/>
    <cellStyle name="60% - Akzent3 3" xfId="1476" xr:uid="{00000000-0005-0000-0000-000093080000}"/>
    <cellStyle name="60% - Akzent4 2" xfId="1477" xr:uid="{00000000-0005-0000-0000-000094080000}"/>
    <cellStyle name="60% - Akzent4 3" xfId="1478" xr:uid="{00000000-0005-0000-0000-000095080000}"/>
    <cellStyle name="60% - Akzent5 2" xfId="1479" xr:uid="{00000000-0005-0000-0000-000096080000}"/>
    <cellStyle name="60% - Akzent5 3" xfId="1480" xr:uid="{00000000-0005-0000-0000-000097080000}"/>
    <cellStyle name="60% - Akzent6 2" xfId="1481" xr:uid="{00000000-0005-0000-0000-000098080000}"/>
    <cellStyle name="60% - Akzent6 3" xfId="1482" xr:uid="{00000000-0005-0000-0000-000099080000}"/>
    <cellStyle name="Accent1" xfId="1483" xr:uid="{00000000-0005-0000-0000-00009A080000}"/>
    <cellStyle name="Accent1 - 20%" xfId="1484" xr:uid="{00000000-0005-0000-0000-00009B080000}"/>
    <cellStyle name="Accent1 - 40%" xfId="1485" xr:uid="{00000000-0005-0000-0000-00009C080000}"/>
    <cellStyle name="Accent1 - 60%" xfId="1486" xr:uid="{00000000-0005-0000-0000-00009D080000}"/>
    <cellStyle name="Accent2" xfId="1487" xr:uid="{00000000-0005-0000-0000-00009E080000}"/>
    <cellStyle name="Accent2 - 20%" xfId="1488" xr:uid="{00000000-0005-0000-0000-00009F080000}"/>
    <cellStyle name="Accent2 - 40%" xfId="1489" xr:uid="{00000000-0005-0000-0000-0000A0080000}"/>
    <cellStyle name="Accent2 - 60%" xfId="1490" xr:uid="{00000000-0005-0000-0000-0000A1080000}"/>
    <cellStyle name="Accent3" xfId="1491" xr:uid="{00000000-0005-0000-0000-0000A2080000}"/>
    <cellStyle name="Accent3 - 20%" xfId="1492" xr:uid="{00000000-0005-0000-0000-0000A3080000}"/>
    <cellStyle name="Accent3 - 40%" xfId="1493" xr:uid="{00000000-0005-0000-0000-0000A4080000}"/>
    <cellStyle name="Accent3 - 60%" xfId="1494" xr:uid="{00000000-0005-0000-0000-0000A5080000}"/>
    <cellStyle name="Accent4" xfId="1495" xr:uid="{00000000-0005-0000-0000-0000A6080000}"/>
    <cellStyle name="Accent4 - 20%" xfId="1496" xr:uid="{00000000-0005-0000-0000-0000A7080000}"/>
    <cellStyle name="Accent4 - 40%" xfId="1497" xr:uid="{00000000-0005-0000-0000-0000A8080000}"/>
    <cellStyle name="Accent4 - 60%" xfId="1498" xr:uid="{00000000-0005-0000-0000-0000A9080000}"/>
    <cellStyle name="Accent5" xfId="1499" xr:uid="{00000000-0005-0000-0000-0000AA080000}"/>
    <cellStyle name="Accent5 - 20%" xfId="1500" xr:uid="{00000000-0005-0000-0000-0000AB080000}"/>
    <cellStyle name="Accent5 - 40%" xfId="1501" xr:uid="{00000000-0005-0000-0000-0000AC080000}"/>
    <cellStyle name="Accent5 - 60%" xfId="1502" xr:uid="{00000000-0005-0000-0000-0000AD080000}"/>
    <cellStyle name="Accent6" xfId="1503" xr:uid="{00000000-0005-0000-0000-0000AE080000}"/>
    <cellStyle name="Accent6 - 20%" xfId="1504" xr:uid="{00000000-0005-0000-0000-0000AF080000}"/>
    <cellStyle name="Accent6 - 40%" xfId="1505" xr:uid="{00000000-0005-0000-0000-0000B0080000}"/>
    <cellStyle name="Accent6 - 60%" xfId="1506" xr:uid="{00000000-0005-0000-0000-0000B1080000}"/>
    <cellStyle name="Akzent1 2" xfId="1507" xr:uid="{00000000-0005-0000-0000-0000B2080000}"/>
    <cellStyle name="Akzent1 3" xfId="1508" xr:uid="{00000000-0005-0000-0000-0000B3080000}"/>
    <cellStyle name="Akzent2 2" xfId="1509" xr:uid="{00000000-0005-0000-0000-0000B4080000}"/>
    <cellStyle name="Akzent2 3" xfId="1510" xr:uid="{00000000-0005-0000-0000-0000B5080000}"/>
    <cellStyle name="Akzent3 2" xfId="1511" xr:uid="{00000000-0005-0000-0000-0000B6080000}"/>
    <cellStyle name="Akzent3 3" xfId="1512" xr:uid="{00000000-0005-0000-0000-0000B7080000}"/>
    <cellStyle name="Akzent4 2" xfId="1513" xr:uid="{00000000-0005-0000-0000-0000B8080000}"/>
    <cellStyle name="Akzent4 3" xfId="1514" xr:uid="{00000000-0005-0000-0000-0000B9080000}"/>
    <cellStyle name="Akzent5 2" xfId="1515" xr:uid="{00000000-0005-0000-0000-0000BA080000}"/>
    <cellStyle name="Akzent5 3" xfId="1516" xr:uid="{00000000-0005-0000-0000-0000BB080000}"/>
    <cellStyle name="Akzent6 2" xfId="1517" xr:uid="{00000000-0005-0000-0000-0000BC080000}"/>
    <cellStyle name="Akzent6 3" xfId="1518" xr:uid="{00000000-0005-0000-0000-0000BD080000}"/>
    <cellStyle name="Ausgabe 2" xfId="1519" xr:uid="{00000000-0005-0000-0000-0000BE080000}"/>
    <cellStyle name="Ausgabe 3" xfId="1520" xr:uid="{00000000-0005-0000-0000-0000BF080000}"/>
    <cellStyle name="Bad" xfId="1521" xr:uid="{00000000-0005-0000-0000-0000C0080000}"/>
    <cellStyle name="Berechnung 2" xfId="1522" xr:uid="{00000000-0005-0000-0000-0000C1080000}"/>
    <cellStyle name="Berechnung 3" xfId="1523" xr:uid="{00000000-0005-0000-0000-0000C2080000}"/>
    <cellStyle name="Calculation" xfId="1524" xr:uid="{00000000-0005-0000-0000-0000C3080000}"/>
    <cellStyle name="Check Cell" xfId="1525" xr:uid="{00000000-0005-0000-0000-0000C4080000}"/>
    <cellStyle name="Dezimal 2" xfId="1526" xr:uid="{00000000-0005-0000-0000-0000C5080000}"/>
    <cellStyle name="Dezimal 3" xfId="1527" xr:uid="{00000000-0005-0000-0000-0000C6080000}"/>
    <cellStyle name="Eingabe 2" xfId="1528" xr:uid="{00000000-0005-0000-0000-0000C7080000}"/>
    <cellStyle name="Eingabe 3" xfId="1529" xr:uid="{00000000-0005-0000-0000-0000C8080000}"/>
    <cellStyle name="Emphasis 1" xfId="1530" xr:uid="{00000000-0005-0000-0000-0000C9080000}"/>
    <cellStyle name="Emphasis 2" xfId="1531" xr:uid="{00000000-0005-0000-0000-0000CA080000}"/>
    <cellStyle name="Emphasis 3" xfId="1532" xr:uid="{00000000-0005-0000-0000-0000CB080000}"/>
    <cellStyle name="Ergebnis 2" xfId="1533" xr:uid="{00000000-0005-0000-0000-0000CC080000}"/>
    <cellStyle name="Ergebnis 3" xfId="1534" xr:uid="{00000000-0005-0000-0000-0000CD080000}"/>
    <cellStyle name="Erklärender Text 2" xfId="1535" xr:uid="{00000000-0005-0000-0000-0000CE080000}"/>
    <cellStyle name="Euro" xfId="1536" xr:uid="{00000000-0005-0000-0000-0000CF080000}"/>
    <cellStyle name="Euro 2" xfId="1537" xr:uid="{00000000-0005-0000-0000-0000D0080000}"/>
    <cellStyle name="Explanatory Text" xfId="1538" xr:uid="{00000000-0005-0000-0000-0000D1080000}"/>
    <cellStyle name="Good" xfId="1539" xr:uid="{00000000-0005-0000-0000-0000D2080000}"/>
    <cellStyle name="Good 2" xfId="1540" xr:uid="{00000000-0005-0000-0000-0000D3080000}"/>
    <cellStyle name="Good 3" xfId="1541" xr:uid="{00000000-0005-0000-0000-0000D4080000}"/>
    <cellStyle name="Good 4" xfId="1542" xr:uid="{00000000-0005-0000-0000-0000D5080000}"/>
    <cellStyle name="Gut 2" xfId="1543" xr:uid="{00000000-0005-0000-0000-0000D6080000}"/>
    <cellStyle name="Gut 3" xfId="1544" xr:uid="{00000000-0005-0000-0000-0000D7080000}"/>
    <cellStyle name="Heading 1" xfId="1545" xr:uid="{00000000-0005-0000-0000-0000D8080000}"/>
    <cellStyle name="Heading 2" xfId="1546" xr:uid="{00000000-0005-0000-0000-0000D9080000}"/>
    <cellStyle name="Heading 3" xfId="1547" xr:uid="{00000000-0005-0000-0000-0000DA080000}"/>
    <cellStyle name="Heading 4" xfId="1548" xr:uid="{00000000-0005-0000-0000-0000DB080000}"/>
    <cellStyle name="Input" xfId="1549" xr:uid="{00000000-0005-0000-0000-0000DD080000}"/>
    <cellStyle name="Komma" xfId="4615" builtinId="3"/>
    <cellStyle name="Linked Cell" xfId="1550" xr:uid="{00000000-0005-0000-0000-0000DE080000}"/>
    <cellStyle name="Neutral 2" xfId="1551" xr:uid="{00000000-0005-0000-0000-0000DF080000}"/>
    <cellStyle name="Neutral 3" xfId="1552" xr:uid="{00000000-0005-0000-0000-0000E0080000}"/>
    <cellStyle name="Neutral 4" xfId="1553" xr:uid="{00000000-0005-0000-0000-0000E1080000}"/>
    <cellStyle name="Note" xfId="1554" xr:uid="{00000000-0005-0000-0000-0000E2080000}"/>
    <cellStyle name="Notiz 2" xfId="1555" xr:uid="{00000000-0005-0000-0000-0000E3080000}"/>
    <cellStyle name="Notiz 2 2" xfId="1556" xr:uid="{00000000-0005-0000-0000-0000E4080000}"/>
    <cellStyle name="Notiz 2 2 2" xfId="1557" xr:uid="{00000000-0005-0000-0000-0000E5080000}"/>
    <cellStyle name="Notiz 3" xfId="1558" xr:uid="{00000000-0005-0000-0000-0000E6080000}"/>
    <cellStyle name="Notiz 4" xfId="1559" xr:uid="{00000000-0005-0000-0000-0000E7080000}"/>
    <cellStyle name="Output" xfId="1560" xr:uid="{00000000-0005-0000-0000-0000E8080000}"/>
    <cellStyle name="Prozent 10" xfId="1561" xr:uid="{00000000-0005-0000-0000-0000EA080000}"/>
    <cellStyle name="Prozent 2" xfId="1562" xr:uid="{00000000-0005-0000-0000-0000EB080000}"/>
    <cellStyle name="Prozent 2 10" xfId="1563" xr:uid="{00000000-0005-0000-0000-0000EC080000}"/>
    <cellStyle name="Prozent 2 10 2" xfId="1564" xr:uid="{00000000-0005-0000-0000-0000ED080000}"/>
    <cellStyle name="Prozent 2 10 2 2" xfId="1565" xr:uid="{00000000-0005-0000-0000-0000EE080000}"/>
    <cellStyle name="Prozent 2 10 2 3" xfId="3753" xr:uid="{00000000-0005-0000-0000-0000EF080000}"/>
    <cellStyle name="Prozent 2 10 3" xfId="1566" xr:uid="{00000000-0005-0000-0000-0000F0080000}"/>
    <cellStyle name="Prozent 2 10 3 2" xfId="1567" xr:uid="{00000000-0005-0000-0000-0000F1080000}"/>
    <cellStyle name="Prozent 2 10 3 3" xfId="4108" xr:uid="{00000000-0005-0000-0000-0000F2080000}"/>
    <cellStyle name="Prozent 2 10 4" xfId="1568" xr:uid="{00000000-0005-0000-0000-0000F3080000}"/>
    <cellStyle name="Prozent 2 10 4 2" xfId="1569" xr:uid="{00000000-0005-0000-0000-0000F4080000}"/>
    <cellStyle name="Prozent 2 10 4 3" xfId="4463" xr:uid="{00000000-0005-0000-0000-0000F5080000}"/>
    <cellStyle name="Prozent 2 10 5" xfId="1570" xr:uid="{00000000-0005-0000-0000-0000F6080000}"/>
    <cellStyle name="Prozent 2 10 6" xfId="3398" xr:uid="{00000000-0005-0000-0000-0000F7080000}"/>
    <cellStyle name="Prozent 2 11" xfId="1571" xr:uid="{00000000-0005-0000-0000-0000F8080000}"/>
    <cellStyle name="Prozent 2 11 2" xfId="1572" xr:uid="{00000000-0005-0000-0000-0000F9080000}"/>
    <cellStyle name="Prozent 2 11 2 2" xfId="1573" xr:uid="{00000000-0005-0000-0000-0000FA080000}"/>
    <cellStyle name="Prozent 2 11 2 3" xfId="3754" xr:uid="{00000000-0005-0000-0000-0000FB080000}"/>
    <cellStyle name="Prozent 2 11 3" xfId="1574" xr:uid="{00000000-0005-0000-0000-0000FC080000}"/>
    <cellStyle name="Prozent 2 11 3 2" xfId="1575" xr:uid="{00000000-0005-0000-0000-0000FD080000}"/>
    <cellStyle name="Prozent 2 11 3 3" xfId="4109" xr:uid="{00000000-0005-0000-0000-0000FE080000}"/>
    <cellStyle name="Prozent 2 11 4" xfId="1576" xr:uid="{00000000-0005-0000-0000-0000FF080000}"/>
    <cellStyle name="Prozent 2 11 4 2" xfId="1577" xr:uid="{00000000-0005-0000-0000-000000090000}"/>
    <cellStyle name="Prozent 2 11 4 3" xfId="4464" xr:uid="{00000000-0005-0000-0000-000001090000}"/>
    <cellStyle name="Prozent 2 11 5" xfId="1578" xr:uid="{00000000-0005-0000-0000-000002090000}"/>
    <cellStyle name="Prozent 2 11 6" xfId="3399" xr:uid="{00000000-0005-0000-0000-000003090000}"/>
    <cellStyle name="Prozent 2 12" xfId="1579" xr:uid="{00000000-0005-0000-0000-000004090000}"/>
    <cellStyle name="Prozent 2 12 2" xfId="1580" xr:uid="{00000000-0005-0000-0000-000005090000}"/>
    <cellStyle name="Prozent 2 12 3" xfId="3551" xr:uid="{00000000-0005-0000-0000-000006090000}"/>
    <cellStyle name="Prozent 2 13" xfId="1581" xr:uid="{00000000-0005-0000-0000-000007090000}"/>
    <cellStyle name="Prozent 2 13 2" xfId="1582" xr:uid="{00000000-0005-0000-0000-000008090000}"/>
    <cellStyle name="Prozent 2 13 3" xfId="3906" xr:uid="{00000000-0005-0000-0000-000009090000}"/>
    <cellStyle name="Prozent 2 14" xfId="1583" xr:uid="{00000000-0005-0000-0000-00000A090000}"/>
    <cellStyle name="Prozent 2 14 2" xfId="1584" xr:uid="{00000000-0005-0000-0000-00000B090000}"/>
    <cellStyle name="Prozent 2 14 3" xfId="4261" xr:uid="{00000000-0005-0000-0000-00000C090000}"/>
    <cellStyle name="Prozent 2 15" xfId="1585" xr:uid="{00000000-0005-0000-0000-00000D090000}"/>
    <cellStyle name="Prozent 2 16" xfId="3196" xr:uid="{00000000-0005-0000-0000-00000E090000}"/>
    <cellStyle name="Prozent 2 2" xfId="1586" xr:uid="{00000000-0005-0000-0000-00000F090000}"/>
    <cellStyle name="Prozent 2 3" xfId="1587" xr:uid="{00000000-0005-0000-0000-000010090000}"/>
    <cellStyle name="Prozent 2 3 2" xfId="1588" xr:uid="{00000000-0005-0000-0000-000011090000}"/>
    <cellStyle name="Prozent 2 3 2 2" xfId="1589" xr:uid="{00000000-0005-0000-0000-000012090000}"/>
    <cellStyle name="Prozent 2 3 2 2 2" xfId="1590" xr:uid="{00000000-0005-0000-0000-000013090000}"/>
    <cellStyle name="Prozent 2 3 2 2 3" xfId="3756" xr:uid="{00000000-0005-0000-0000-000014090000}"/>
    <cellStyle name="Prozent 2 3 2 3" xfId="1591" xr:uid="{00000000-0005-0000-0000-000015090000}"/>
    <cellStyle name="Prozent 2 3 2 3 2" xfId="1592" xr:uid="{00000000-0005-0000-0000-000016090000}"/>
    <cellStyle name="Prozent 2 3 2 3 3" xfId="4111" xr:uid="{00000000-0005-0000-0000-000017090000}"/>
    <cellStyle name="Prozent 2 3 2 4" xfId="1593" xr:uid="{00000000-0005-0000-0000-000018090000}"/>
    <cellStyle name="Prozent 2 3 2 4 2" xfId="1594" xr:uid="{00000000-0005-0000-0000-000019090000}"/>
    <cellStyle name="Prozent 2 3 2 4 3" xfId="4466" xr:uid="{00000000-0005-0000-0000-00001A090000}"/>
    <cellStyle name="Prozent 2 3 2 5" xfId="1595" xr:uid="{00000000-0005-0000-0000-00001B090000}"/>
    <cellStyle name="Prozent 2 3 2 6" xfId="3401" xr:uid="{00000000-0005-0000-0000-00001C090000}"/>
    <cellStyle name="Prozent 2 3 3" xfId="1596" xr:uid="{00000000-0005-0000-0000-00001D090000}"/>
    <cellStyle name="Prozent 2 3 3 2" xfId="1597" xr:uid="{00000000-0005-0000-0000-00001E090000}"/>
    <cellStyle name="Prozent 2 3 3 3" xfId="3755" xr:uid="{00000000-0005-0000-0000-00001F090000}"/>
    <cellStyle name="Prozent 2 3 4" xfId="1598" xr:uid="{00000000-0005-0000-0000-000020090000}"/>
    <cellStyle name="Prozent 2 3 4 2" xfId="1599" xr:uid="{00000000-0005-0000-0000-000021090000}"/>
    <cellStyle name="Prozent 2 3 4 3" xfId="4110" xr:uid="{00000000-0005-0000-0000-000022090000}"/>
    <cellStyle name="Prozent 2 3 5" xfId="1600" xr:uid="{00000000-0005-0000-0000-000023090000}"/>
    <cellStyle name="Prozent 2 3 5 2" xfId="1601" xr:uid="{00000000-0005-0000-0000-000024090000}"/>
    <cellStyle name="Prozent 2 3 5 3" xfId="4465" xr:uid="{00000000-0005-0000-0000-000025090000}"/>
    <cellStyle name="Prozent 2 3 6" xfId="1602" xr:uid="{00000000-0005-0000-0000-000026090000}"/>
    <cellStyle name="Prozent 2 3 7" xfId="3400" xr:uid="{00000000-0005-0000-0000-000027090000}"/>
    <cellStyle name="Prozent 2 4" xfId="1603" xr:uid="{00000000-0005-0000-0000-000028090000}"/>
    <cellStyle name="Prozent 2 4 2" xfId="1604" xr:uid="{00000000-0005-0000-0000-000029090000}"/>
    <cellStyle name="Prozent 2 4 2 2" xfId="1605" xr:uid="{00000000-0005-0000-0000-00002A090000}"/>
    <cellStyle name="Prozent 2 4 2 2 2" xfId="1606" xr:uid="{00000000-0005-0000-0000-00002B090000}"/>
    <cellStyle name="Prozent 2 4 2 2 3" xfId="3758" xr:uid="{00000000-0005-0000-0000-00002C090000}"/>
    <cellStyle name="Prozent 2 4 2 3" xfId="1607" xr:uid="{00000000-0005-0000-0000-00002D090000}"/>
    <cellStyle name="Prozent 2 4 2 3 2" xfId="1608" xr:uid="{00000000-0005-0000-0000-00002E090000}"/>
    <cellStyle name="Prozent 2 4 2 3 3" xfId="4113" xr:uid="{00000000-0005-0000-0000-00002F090000}"/>
    <cellStyle name="Prozent 2 4 2 4" xfId="1609" xr:uid="{00000000-0005-0000-0000-000030090000}"/>
    <cellStyle name="Prozent 2 4 2 4 2" xfId="1610" xr:uid="{00000000-0005-0000-0000-000031090000}"/>
    <cellStyle name="Prozent 2 4 2 4 3" xfId="4468" xr:uid="{00000000-0005-0000-0000-000032090000}"/>
    <cellStyle name="Prozent 2 4 2 5" xfId="1611" xr:uid="{00000000-0005-0000-0000-000033090000}"/>
    <cellStyle name="Prozent 2 4 2 6" xfId="3403" xr:uid="{00000000-0005-0000-0000-000034090000}"/>
    <cellStyle name="Prozent 2 4 3" xfId="1612" xr:uid="{00000000-0005-0000-0000-000035090000}"/>
    <cellStyle name="Prozent 2 4 3 2" xfId="1613" xr:uid="{00000000-0005-0000-0000-000036090000}"/>
    <cellStyle name="Prozent 2 4 3 3" xfId="3757" xr:uid="{00000000-0005-0000-0000-000037090000}"/>
    <cellStyle name="Prozent 2 4 4" xfId="1614" xr:uid="{00000000-0005-0000-0000-000038090000}"/>
    <cellStyle name="Prozent 2 4 4 2" xfId="1615" xr:uid="{00000000-0005-0000-0000-000039090000}"/>
    <cellStyle name="Prozent 2 4 4 3" xfId="4112" xr:uid="{00000000-0005-0000-0000-00003A090000}"/>
    <cellStyle name="Prozent 2 4 5" xfId="1616" xr:uid="{00000000-0005-0000-0000-00003B090000}"/>
    <cellStyle name="Prozent 2 4 5 2" xfId="1617" xr:uid="{00000000-0005-0000-0000-00003C090000}"/>
    <cellStyle name="Prozent 2 4 5 3" xfId="4467" xr:uid="{00000000-0005-0000-0000-00003D090000}"/>
    <cellStyle name="Prozent 2 4 6" xfId="1618" xr:uid="{00000000-0005-0000-0000-00003E090000}"/>
    <cellStyle name="Prozent 2 4 7" xfId="3402" xr:uid="{00000000-0005-0000-0000-00003F090000}"/>
    <cellStyle name="Prozent 2 5" xfId="1619" xr:uid="{00000000-0005-0000-0000-000040090000}"/>
    <cellStyle name="Prozent 2 5 2" xfId="1620" xr:uid="{00000000-0005-0000-0000-000041090000}"/>
    <cellStyle name="Prozent 2 5 2 2" xfId="1621" xr:uid="{00000000-0005-0000-0000-000042090000}"/>
    <cellStyle name="Prozent 2 5 2 2 2" xfId="1622" xr:uid="{00000000-0005-0000-0000-000043090000}"/>
    <cellStyle name="Prozent 2 5 2 2 3" xfId="3760" xr:uid="{00000000-0005-0000-0000-000044090000}"/>
    <cellStyle name="Prozent 2 5 2 3" xfId="1623" xr:uid="{00000000-0005-0000-0000-000045090000}"/>
    <cellStyle name="Prozent 2 5 2 3 2" xfId="1624" xr:uid="{00000000-0005-0000-0000-000046090000}"/>
    <cellStyle name="Prozent 2 5 2 3 3" xfId="4115" xr:uid="{00000000-0005-0000-0000-000047090000}"/>
    <cellStyle name="Prozent 2 5 2 4" xfId="1625" xr:uid="{00000000-0005-0000-0000-000048090000}"/>
    <cellStyle name="Prozent 2 5 2 4 2" xfId="1626" xr:uid="{00000000-0005-0000-0000-000049090000}"/>
    <cellStyle name="Prozent 2 5 2 4 3" xfId="4470" xr:uid="{00000000-0005-0000-0000-00004A090000}"/>
    <cellStyle name="Prozent 2 5 2 5" xfId="1627" xr:uid="{00000000-0005-0000-0000-00004B090000}"/>
    <cellStyle name="Prozent 2 5 2 6" xfId="3405" xr:uid="{00000000-0005-0000-0000-00004C090000}"/>
    <cellStyle name="Prozent 2 5 3" xfId="1628" xr:uid="{00000000-0005-0000-0000-00004D090000}"/>
    <cellStyle name="Prozent 2 5 3 2" xfId="1629" xr:uid="{00000000-0005-0000-0000-00004E090000}"/>
    <cellStyle name="Prozent 2 5 3 3" xfId="3759" xr:uid="{00000000-0005-0000-0000-00004F090000}"/>
    <cellStyle name="Prozent 2 5 4" xfId="1630" xr:uid="{00000000-0005-0000-0000-000050090000}"/>
    <cellStyle name="Prozent 2 5 4 2" xfId="1631" xr:uid="{00000000-0005-0000-0000-000051090000}"/>
    <cellStyle name="Prozent 2 5 4 3" xfId="4114" xr:uid="{00000000-0005-0000-0000-000052090000}"/>
    <cellStyle name="Prozent 2 5 5" xfId="1632" xr:uid="{00000000-0005-0000-0000-000053090000}"/>
    <cellStyle name="Prozent 2 5 5 2" xfId="1633" xr:uid="{00000000-0005-0000-0000-000054090000}"/>
    <cellStyle name="Prozent 2 5 5 3" xfId="4469" xr:uid="{00000000-0005-0000-0000-000055090000}"/>
    <cellStyle name="Prozent 2 5 6" xfId="1634" xr:uid="{00000000-0005-0000-0000-000056090000}"/>
    <cellStyle name="Prozent 2 5 7" xfId="3404" xr:uid="{00000000-0005-0000-0000-000057090000}"/>
    <cellStyle name="Prozent 2 6" xfId="1635" xr:uid="{00000000-0005-0000-0000-000058090000}"/>
    <cellStyle name="Prozent 2 7" xfId="1636" xr:uid="{00000000-0005-0000-0000-000059090000}"/>
    <cellStyle name="Prozent 2 7 2" xfId="1637" xr:uid="{00000000-0005-0000-0000-00005A090000}"/>
    <cellStyle name="Prozent 2 7 2 2" xfId="1638" xr:uid="{00000000-0005-0000-0000-00005B090000}"/>
    <cellStyle name="Prozent 2 7 2 2 2" xfId="1639" xr:uid="{00000000-0005-0000-0000-00005C090000}"/>
    <cellStyle name="Prozent 2 7 2 2 3" xfId="3762" xr:uid="{00000000-0005-0000-0000-00005D090000}"/>
    <cellStyle name="Prozent 2 7 2 3" xfId="1640" xr:uid="{00000000-0005-0000-0000-00005E090000}"/>
    <cellStyle name="Prozent 2 7 2 3 2" xfId="1641" xr:uid="{00000000-0005-0000-0000-00005F090000}"/>
    <cellStyle name="Prozent 2 7 2 3 3" xfId="4117" xr:uid="{00000000-0005-0000-0000-000060090000}"/>
    <cellStyle name="Prozent 2 7 2 4" xfId="1642" xr:uid="{00000000-0005-0000-0000-000061090000}"/>
    <cellStyle name="Prozent 2 7 2 4 2" xfId="1643" xr:uid="{00000000-0005-0000-0000-000062090000}"/>
    <cellStyle name="Prozent 2 7 2 4 3" xfId="4472" xr:uid="{00000000-0005-0000-0000-000063090000}"/>
    <cellStyle name="Prozent 2 7 2 5" xfId="1644" xr:uid="{00000000-0005-0000-0000-000064090000}"/>
    <cellStyle name="Prozent 2 7 2 6" xfId="3407" xr:uid="{00000000-0005-0000-0000-000065090000}"/>
    <cellStyle name="Prozent 2 7 3" xfId="1645" xr:uid="{00000000-0005-0000-0000-000066090000}"/>
    <cellStyle name="Prozent 2 7 3 2" xfId="1646" xr:uid="{00000000-0005-0000-0000-000067090000}"/>
    <cellStyle name="Prozent 2 7 3 3" xfId="3761" xr:uid="{00000000-0005-0000-0000-000068090000}"/>
    <cellStyle name="Prozent 2 7 4" xfId="1647" xr:uid="{00000000-0005-0000-0000-000069090000}"/>
    <cellStyle name="Prozent 2 7 4 2" xfId="1648" xr:uid="{00000000-0005-0000-0000-00006A090000}"/>
    <cellStyle name="Prozent 2 7 4 3" xfId="4116" xr:uid="{00000000-0005-0000-0000-00006B090000}"/>
    <cellStyle name="Prozent 2 7 5" xfId="1649" xr:uid="{00000000-0005-0000-0000-00006C090000}"/>
    <cellStyle name="Prozent 2 7 5 2" xfId="1650" xr:uid="{00000000-0005-0000-0000-00006D090000}"/>
    <cellStyle name="Prozent 2 7 5 3" xfId="4471" xr:uid="{00000000-0005-0000-0000-00006E090000}"/>
    <cellStyle name="Prozent 2 7 6" xfId="1651" xr:uid="{00000000-0005-0000-0000-00006F090000}"/>
    <cellStyle name="Prozent 2 7 7" xfId="3406" xr:uid="{00000000-0005-0000-0000-000070090000}"/>
    <cellStyle name="Prozent 2 8" xfId="1652" xr:uid="{00000000-0005-0000-0000-000071090000}"/>
    <cellStyle name="Prozent 2 8 2" xfId="1653" xr:uid="{00000000-0005-0000-0000-000072090000}"/>
    <cellStyle name="Prozent 2 8 2 2" xfId="1654" xr:uid="{00000000-0005-0000-0000-000073090000}"/>
    <cellStyle name="Prozent 2 8 2 2 2" xfId="1655" xr:uid="{00000000-0005-0000-0000-000074090000}"/>
    <cellStyle name="Prozent 2 8 2 2 3" xfId="3764" xr:uid="{00000000-0005-0000-0000-000075090000}"/>
    <cellStyle name="Prozent 2 8 2 3" xfId="1656" xr:uid="{00000000-0005-0000-0000-000076090000}"/>
    <cellStyle name="Prozent 2 8 2 3 2" xfId="1657" xr:uid="{00000000-0005-0000-0000-000077090000}"/>
    <cellStyle name="Prozent 2 8 2 3 3" xfId="4119" xr:uid="{00000000-0005-0000-0000-000078090000}"/>
    <cellStyle name="Prozent 2 8 2 4" xfId="1658" xr:uid="{00000000-0005-0000-0000-000079090000}"/>
    <cellStyle name="Prozent 2 8 2 4 2" xfId="1659" xr:uid="{00000000-0005-0000-0000-00007A090000}"/>
    <cellStyle name="Prozent 2 8 2 4 3" xfId="4474" xr:uid="{00000000-0005-0000-0000-00007B090000}"/>
    <cellStyle name="Prozent 2 8 2 5" xfId="1660" xr:uid="{00000000-0005-0000-0000-00007C090000}"/>
    <cellStyle name="Prozent 2 8 2 6" xfId="3409" xr:uid="{00000000-0005-0000-0000-00007D090000}"/>
    <cellStyle name="Prozent 2 8 3" xfId="1661" xr:uid="{00000000-0005-0000-0000-00007E090000}"/>
    <cellStyle name="Prozent 2 8 3 2" xfId="1662" xr:uid="{00000000-0005-0000-0000-00007F090000}"/>
    <cellStyle name="Prozent 2 8 3 3" xfId="3763" xr:uid="{00000000-0005-0000-0000-000080090000}"/>
    <cellStyle name="Prozent 2 8 4" xfId="1663" xr:uid="{00000000-0005-0000-0000-000081090000}"/>
    <cellStyle name="Prozent 2 8 4 2" xfId="1664" xr:uid="{00000000-0005-0000-0000-000082090000}"/>
    <cellStyle name="Prozent 2 8 4 3" xfId="4118" xr:uid="{00000000-0005-0000-0000-000083090000}"/>
    <cellStyle name="Prozent 2 8 5" xfId="1665" xr:uid="{00000000-0005-0000-0000-000084090000}"/>
    <cellStyle name="Prozent 2 8 5 2" xfId="1666" xr:uid="{00000000-0005-0000-0000-000085090000}"/>
    <cellStyle name="Prozent 2 8 5 3" xfId="4473" xr:uid="{00000000-0005-0000-0000-000086090000}"/>
    <cellStyle name="Prozent 2 8 6" xfId="1667" xr:uid="{00000000-0005-0000-0000-000087090000}"/>
    <cellStyle name="Prozent 2 8 7" xfId="3408" xr:uid="{00000000-0005-0000-0000-000088090000}"/>
    <cellStyle name="Prozent 2 9" xfId="1668" xr:uid="{00000000-0005-0000-0000-000089090000}"/>
    <cellStyle name="Prozent 2 9 2" xfId="1669" xr:uid="{00000000-0005-0000-0000-00008A090000}"/>
    <cellStyle name="Prozent 2 9 2 2" xfId="1670" xr:uid="{00000000-0005-0000-0000-00008B090000}"/>
    <cellStyle name="Prozent 2 9 2 2 2" xfId="1671" xr:uid="{00000000-0005-0000-0000-00008C090000}"/>
    <cellStyle name="Prozent 2 9 2 2 3" xfId="3766" xr:uid="{00000000-0005-0000-0000-00008D090000}"/>
    <cellStyle name="Prozent 2 9 2 3" xfId="1672" xr:uid="{00000000-0005-0000-0000-00008E090000}"/>
    <cellStyle name="Prozent 2 9 2 3 2" xfId="1673" xr:uid="{00000000-0005-0000-0000-00008F090000}"/>
    <cellStyle name="Prozent 2 9 2 3 3" xfId="4121" xr:uid="{00000000-0005-0000-0000-000090090000}"/>
    <cellStyle name="Prozent 2 9 2 4" xfId="1674" xr:uid="{00000000-0005-0000-0000-000091090000}"/>
    <cellStyle name="Prozent 2 9 2 4 2" xfId="1675" xr:uid="{00000000-0005-0000-0000-000092090000}"/>
    <cellStyle name="Prozent 2 9 2 4 3" xfId="4476" xr:uid="{00000000-0005-0000-0000-000093090000}"/>
    <cellStyle name="Prozent 2 9 2 5" xfId="1676" xr:uid="{00000000-0005-0000-0000-000094090000}"/>
    <cellStyle name="Prozent 2 9 2 6" xfId="3411" xr:uid="{00000000-0005-0000-0000-000095090000}"/>
    <cellStyle name="Prozent 2 9 3" xfId="1677" xr:uid="{00000000-0005-0000-0000-000096090000}"/>
    <cellStyle name="Prozent 2 9 3 2" xfId="1678" xr:uid="{00000000-0005-0000-0000-000097090000}"/>
    <cellStyle name="Prozent 2 9 3 3" xfId="3765" xr:uid="{00000000-0005-0000-0000-000098090000}"/>
    <cellStyle name="Prozent 2 9 4" xfId="1679" xr:uid="{00000000-0005-0000-0000-000099090000}"/>
    <cellStyle name="Prozent 2 9 4 2" xfId="1680" xr:uid="{00000000-0005-0000-0000-00009A090000}"/>
    <cellStyle name="Prozent 2 9 4 3" xfId="4120" xr:uid="{00000000-0005-0000-0000-00009B090000}"/>
    <cellStyle name="Prozent 2 9 5" xfId="1681" xr:uid="{00000000-0005-0000-0000-00009C090000}"/>
    <cellStyle name="Prozent 2 9 5 2" xfId="1682" xr:uid="{00000000-0005-0000-0000-00009D090000}"/>
    <cellStyle name="Prozent 2 9 5 3" xfId="4475" xr:uid="{00000000-0005-0000-0000-00009E090000}"/>
    <cellStyle name="Prozent 2 9 6" xfId="1683" xr:uid="{00000000-0005-0000-0000-00009F090000}"/>
    <cellStyle name="Prozent 2 9 7" xfId="3410" xr:uid="{00000000-0005-0000-0000-0000A0090000}"/>
    <cellStyle name="Prozent 3" xfId="1684" xr:uid="{00000000-0005-0000-0000-0000A1090000}"/>
    <cellStyle name="Prozent 3 10" xfId="1685" xr:uid="{00000000-0005-0000-0000-0000A2090000}"/>
    <cellStyle name="Prozent 3 10 2" xfId="1686" xr:uid="{00000000-0005-0000-0000-0000A3090000}"/>
    <cellStyle name="Prozent 3 10 2 2" xfId="1687" xr:uid="{00000000-0005-0000-0000-0000A4090000}"/>
    <cellStyle name="Prozent 3 10 2 3" xfId="3767" xr:uid="{00000000-0005-0000-0000-0000A5090000}"/>
    <cellStyle name="Prozent 3 10 3" xfId="1688" xr:uid="{00000000-0005-0000-0000-0000A6090000}"/>
    <cellStyle name="Prozent 3 10 3 2" xfId="1689" xr:uid="{00000000-0005-0000-0000-0000A7090000}"/>
    <cellStyle name="Prozent 3 10 3 3" xfId="4122" xr:uid="{00000000-0005-0000-0000-0000A8090000}"/>
    <cellStyle name="Prozent 3 10 4" xfId="1690" xr:uid="{00000000-0005-0000-0000-0000A9090000}"/>
    <cellStyle name="Prozent 3 10 4 2" xfId="1691" xr:uid="{00000000-0005-0000-0000-0000AA090000}"/>
    <cellStyle name="Prozent 3 10 4 3" xfId="4477" xr:uid="{00000000-0005-0000-0000-0000AB090000}"/>
    <cellStyle name="Prozent 3 10 5" xfId="1692" xr:uid="{00000000-0005-0000-0000-0000AC090000}"/>
    <cellStyle name="Prozent 3 10 6" xfId="3412" xr:uid="{00000000-0005-0000-0000-0000AD090000}"/>
    <cellStyle name="Prozent 3 11" xfId="1693" xr:uid="{00000000-0005-0000-0000-0000AE090000}"/>
    <cellStyle name="Prozent 3 11 2" xfId="1694" xr:uid="{00000000-0005-0000-0000-0000AF090000}"/>
    <cellStyle name="Prozent 3 11 3" xfId="3554" xr:uid="{00000000-0005-0000-0000-0000B0090000}"/>
    <cellStyle name="Prozent 3 12" xfId="1695" xr:uid="{00000000-0005-0000-0000-0000B1090000}"/>
    <cellStyle name="Prozent 3 12 2" xfId="1696" xr:uid="{00000000-0005-0000-0000-0000B2090000}"/>
    <cellStyle name="Prozent 3 12 3" xfId="3909" xr:uid="{00000000-0005-0000-0000-0000B3090000}"/>
    <cellStyle name="Prozent 3 13" xfId="1697" xr:uid="{00000000-0005-0000-0000-0000B4090000}"/>
    <cellStyle name="Prozent 3 13 2" xfId="1698" xr:uid="{00000000-0005-0000-0000-0000B5090000}"/>
    <cellStyle name="Prozent 3 13 3" xfId="4264" xr:uid="{00000000-0005-0000-0000-0000B6090000}"/>
    <cellStyle name="Prozent 3 14" xfId="1699" xr:uid="{00000000-0005-0000-0000-0000B7090000}"/>
    <cellStyle name="Prozent 3 15" xfId="3199" xr:uid="{00000000-0005-0000-0000-0000B8090000}"/>
    <cellStyle name="Prozent 3 2" xfId="1700" xr:uid="{00000000-0005-0000-0000-0000B9090000}"/>
    <cellStyle name="Prozent 3 2 2" xfId="1701" xr:uid="{00000000-0005-0000-0000-0000BA090000}"/>
    <cellStyle name="Prozent 3 2 2 2" xfId="1702" xr:uid="{00000000-0005-0000-0000-0000BB090000}"/>
    <cellStyle name="Prozent 3 2 2 2 2" xfId="1703" xr:uid="{00000000-0005-0000-0000-0000BC090000}"/>
    <cellStyle name="Prozent 3 2 2 2 3" xfId="3582" xr:uid="{00000000-0005-0000-0000-0000BD090000}"/>
    <cellStyle name="Prozent 3 2 2 3" xfId="1704" xr:uid="{00000000-0005-0000-0000-0000BE090000}"/>
    <cellStyle name="Prozent 3 2 2 3 2" xfId="1705" xr:uid="{00000000-0005-0000-0000-0000BF090000}"/>
    <cellStyle name="Prozent 3 2 2 3 3" xfId="3937" xr:uid="{00000000-0005-0000-0000-0000C0090000}"/>
    <cellStyle name="Prozent 3 2 2 4" xfId="1706" xr:uid="{00000000-0005-0000-0000-0000C1090000}"/>
    <cellStyle name="Prozent 3 2 2 4 2" xfId="1707" xr:uid="{00000000-0005-0000-0000-0000C2090000}"/>
    <cellStyle name="Prozent 3 2 2 4 3" xfId="4292" xr:uid="{00000000-0005-0000-0000-0000C3090000}"/>
    <cellStyle name="Prozent 3 2 2 5" xfId="1708" xr:uid="{00000000-0005-0000-0000-0000C4090000}"/>
    <cellStyle name="Prozent 3 2 2 6" xfId="3227" xr:uid="{00000000-0005-0000-0000-0000C5090000}"/>
    <cellStyle name="Prozent 3 2 3" xfId="1709" xr:uid="{00000000-0005-0000-0000-0000C6090000}"/>
    <cellStyle name="Prozent 3 2 3 2" xfId="1710" xr:uid="{00000000-0005-0000-0000-0000C7090000}"/>
    <cellStyle name="Prozent 3 2 3 3" xfId="3570" xr:uid="{00000000-0005-0000-0000-0000C8090000}"/>
    <cellStyle name="Prozent 3 2 4" xfId="1711" xr:uid="{00000000-0005-0000-0000-0000C9090000}"/>
    <cellStyle name="Prozent 3 2 4 2" xfId="1712" xr:uid="{00000000-0005-0000-0000-0000CA090000}"/>
    <cellStyle name="Prozent 3 2 4 3" xfId="3925" xr:uid="{00000000-0005-0000-0000-0000CB090000}"/>
    <cellStyle name="Prozent 3 2 5" xfId="1713" xr:uid="{00000000-0005-0000-0000-0000CC090000}"/>
    <cellStyle name="Prozent 3 2 5 2" xfId="1714" xr:uid="{00000000-0005-0000-0000-0000CD090000}"/>
    <cellStyle name="Prozent 3 2 5 3" xfId="4280" xr:uid="{00000000-0005-0000-0000-0000CE090000}"/>
    <cellStyle name="Prozent 3 2 6" xfId="1715" xr:uid="{00000000-0005-0000-0000-0000CF090000}"/>
    <cellStyle name="Prozent 3 2 7" xfId="3215" xr:uid="{00000000-0005-0000-0000-0000D0090000}"/>
    <cellStyle name="Prozent 3 3" xfId="1716" xr:uid="{00000000-0005-0000-0000-0000D1090000}"/>
    <cellStyle name="Prozent 3 3 2" xfId="1717" xr:uid="{00000000-0005-0000-0000-0000D2090000}"/>
    <cellStyle name="Prozent 3 3 2 2" xfId="1718" xr:uid="{00000000-0005-0000-0000-0000D3090000}"/>
    <cellStyle name="Prozent 3 3 2 2 2" xfId="1719" xr:uid="{00000000-0005-0000-0000-0000D4090000}"/>
    <cellStyle name="Prozent 3 3 2 2 3" xfId="3768" xr:uid="{00000000-0005-0000-0000-0000D5090000}"/>
    <cellStyle name="Prozent 3 3 2 3" xfId="1720" xr:uid="{00000000-0005-0000-0000-0000D6090000}"/>
    <cellStyle name="Prozent 3 3 2 3 2" xfId="1721" xr:uid="{00000000-0005-0000-0000-0000D7090000}"/>
    <cellStyle name="Prozent 3 3 2 3 3" xfId="4123" xr:uid="{00000000-0005-0000-0000-0000D8090000}"/>
    <cellStyle name="Prozent 3 3 2 4" xfId="1722" xr:uid="{00000000-0005-0000-0000-0000D9090000}"/>
    <cellStyle name="Prozent 3 3 2 4 2" xfId="1723" xr:uid="{00000000-0005-0000-0000-0000DA090000}"/>
    <cellStyle name="Prozent 3 3 2 4 3" xfId="4478" xr:uid="{00000000-0005-0000-0000-0000DB090000}"/>
    <cellStyle name="Prozent 3 3 2 5" xfId="1724" xr:uid="{00000000-0005-0000-0000-0000DC090000}"/>
    <cellStyle name="Prozent 3 3 2 6" xfId="3413" xr:uid="{00000000-0005-0000-0000-0000DD090000}"/>
    <cellStyle name="Prozent 3 3 3" xfId="1725" xr:uid="{00000000-0005-0000-0000-0000DE090000}"/>
    <cellStyle name="Prozent 3 3 3 2" xfId="1726" xr:uid="{00000000-0005-0000-0000-0000DF090000}"/>
    <cellStyle name="Prozent 3 3 3 3" xfId="3574" xr:uid="{00000000-0005-0000-0000-0000E0090000}"/>
    <cellStyle name="Prozent 3 3 4" xfId="1727" xr:uid="{00000000-0005-0000-0000-0000E1090000}"/>
    <cellStyle name="Prozent 3 3 4 2" xfId="1728" xr:uid="{00000000-0005-0000-0000-0000E2090000}"/>
    <cellStyle name="Prozent 3 3 4 3" xfId="3929" xr:uid="{00000000-0005-0000-0000-0000E3090000}"/>
    <cellStyle name="Prozent 3 3 5" xfId="1729" xr:uid="{00000000-0005-0000-0000-0000E4090000}"/>
    <cellStyle name="Prozent 3 3 5 2" xfId="1730" xr:uid="{00000000-0005-0000-0000-0000E5090000}"/>
    <cellStyle name="Prozent 3 3 5 3" xfId="4284" xr:uid="{00000000-0005-0000-0000-0000E6090000}"/>
    <cellStyle name="Prozent 3 3 6" xfId="1731" xr:uid="{00000000-0005-0000-0000-0000E7090000}"/>
    <cellStyle name="Prozent 3 3 7" xfId="3219" xr:uid="{00000000-0005-0000-0000-0000E8090000}"/>
    <cellStyle name="Prozent 3 4" xfId="1732" xr:uid="{00000000-0005-0000-0000-0000E9090000}"/>
    <cellStyle name="Prozent 3 4 2" xfId="1733" xr:uid="{00000000-0005-0000-0000-0000EA090000}"/>
    <cellStyle name="Prozent 3 4 2 2" xfId="1734" xr:uid="{00000000-0005-0000-0000-0000EB090000}"/>
    <cellStyle name="Prozent 3 4 2 2 2" xfId="1735" xr:uid="{00000000-0005-0000-0000-0000EC090000}"/>
    <cellStyle name="Prozent 3 4 2 2 3" xfId="3770" xr:uid="{00000000-0005-0000-0000-0000ED090000}"/>
    <cellStyle name="Prozent 3 4 2 3" xfId="1736" xr:uid="{00000000-0005-0000-0000-0000EE090000}"/>
    <cellStyle name="Prozent 3 4 2 3 2" xfId="1737" xr:uid="{00000000-0005-0000-0000-0000EF090000}"/>
    <cellStyle name="Prozent 3 4 2 3 3" xfId="4125" xr:uid="{00000000-0005-0000-0000-0000F0090000}"/>
    <cellStyle name="Prozent 3 4 2 4" xfId="1738" xr:uid="{00000000-0005-0000-0000-0000F1090000}"/>
    <cellStyle name="Prozent 3 4 2 4 2" xfId="1739" xr:uid="{00000000-0005-0000-0000-0000F2090000}"/>
    <cellStyle name="Prozent 3 4 2 4 3" xfId="4480" xr:uid="{00000000-0005-0000-0000-0000F3090000}"/>
    <cellStyle name="Prozent 3 4 2 5" xfId="1740" xr:uid="{00000000-0005-0000-0000-0000F4090000}"/>
    <cellStyle name="Prozent 3 4 2 6" xfId="3415" xr:uid="{00000000-0005-0000-0000-0000F5090000}"/>
    <cellStyle name="Prozent 3 4 3" xfId="1741" xr:uid="{00000000-0005-0000-0000-0000F6090000}"/>
    <cellStyle name="Prozent 3 4 3 2" xfId="1742" xr:uid="{00000000-0005-0000-0000-0000F7090000}"/>
    <cellStyle name="Prozent 3 4 3 3" xfId="3769" xr:uid="{00000000-0005-0000-0000-0000F8090000}"/>
    <cellStyle name="Prozent 3 4 4" xfId="1743" xr:uid="{00000000-0005-0000-0000-0000F9090000}"/>
    <cellStyle name="Prozent 3 4 4 2" xfId="1744" xr:uid="{00000000-0005-0000-0000-0000FA090000}"/>
    <cellStyle name="Prozent 3 4 4 3" xfId="4124" xr:uid="{00000000-0005-0000-0000-0000FB090000}"/>
    <cellStyle name="Prozent 3 4 5" xfId="1745" xr:uid="{00000000-0005-0000-0000-0000FC090000}"/>
    <cellStyle name="Prozent 3 4 5 2" xfId="1746" xr:uid="{00000000-0005-0000-0000-0000FD090000}"/>
    <cellStyle name="Prozent 3 4 5 3" xfId="4479" xr:uid="{00000000-0005-0000-0000-0000FE090000}"/>
    <cellStyle name="Prozent 3 4 6" xfId="1747" xr:uid="{00000000-0005-0000-0000-0000FF090000}"/>
    <cellStyle name="Prozent 3 4 7" xfId="3414" xr:uid="{00000000-0005-0000-0000-0000000A0000}"/>
    <cellStyle name="Prozent 3 5" xfId="1748" xr:uid="{00000000-0005-0000-0000-0000010A0000}"/>
    <cellStyle name="Prozent 3 5 2" xfId="1749" xr:uid="{00000000-0005-0000-0000-0000020A0000}"/>
    <cellStyle name="Prozent 3 5 2 2" xfId="1750" xr:uid="{00000000-0005-0000-0000-0000030A0000}"/>
    <cellStyle name="Prozent 3 5 2 2 2" xfId="1751" xr:uid="{00000000-0005-0000-0000-0000040A0000}"/>
    <cellStyle name="Prozent 3 5 2 2 3" xfId="3771" xr:uid="{00000000-0005-0000-0000-0000050A0000}"/>
    <cellStyle name="Prozent 3 5 2 3" xfId="1752" xr:uid="{00000000-0005-0000-0000-0000060A0000}"/>
    <cellStyle name="Prozent 3 5 2 3 2" xfId="1753" xr:uid="{00000000-0005-0000-0000-0000070A0000}"/>
    <cellStyle name="Prozent 3 5 2 3 3" xfId="4126" xr:uid="{00000000-0005-0000-0000-0000080A0000}"/>
    <cellStyle name="Prozent 3 5 2 4" xfId="1754" xr:uid="{00000000-0005-0000-0000-0000090A0000}"/>
    <cellStyle name="Prozent 3 5 2 4 2" xfId="1755" xr:uid="{00000000-0005-0000-0000-00000A0A0000}"/>
    <cellStyle name="Prozent 3 5 2 4 3" xfId="4481" xr:uid="{00000000-0005-0000-0000-00000B0A0000}"/>
    <cellStyle name="Prozent 3 5 2 5" xfId="1756" xr:uid="{00000000-0005-0000-0000-00000C0A0000}"/>
    <cellStyle name="Prozent 3 5 2 6" xfId="3416" xr:uid="{00000000-0005-0000-0000-00000D0A0000}"/>
    <cellStyle name="Prozent 3 5 3" xfId="1757" xr:uid="{00000000-0005-0000-0000-00000E0A0000}"/>
    <cellStyle name="Prozent 3 5 3 2" xfId="1758" xr:uid="{00000000-0005-0000-0000-00000F0A0000}"/>
    <cellStyle name="Prozent 3 5 3 3" xfId="3578" xr:uid="{00000000-0005-0000-0000-0000100A0000}"/>
    <cellStyle name="Prozent 3 5 4" xfId="1759" xr:uid="{00000000-0005-0000-0000-0000110A0000}"/>
    <cellStyle name="Prozent 3 5 4 2" xfId="1760" xr:uid="{00000000-0005-0000-0000-0000120A0000}"/>
    <cellStyle name="Prozent 3 5 4 3" xfId="3933" xr:uid="{00000000-0005-0000-0000-0000130A0000}"/>
    <cellStyle name="Prozent 3 5 5" xfId="1761" xr:uid="{00000000-0005-0000-0000-0000140A0000}"/>
    <cellStyle name="Prozent 3 5 5 2" xfId="1762" xr:uid="{00000000-0005-0000-0000-0000150A0000}"/>
    <cellStyle name="Prozent 3 5 5 3" xfId="4288" xr:uid="{00000000-0005-0000-0000-0000160A0000}"/>
    <cellStyle name="Prozent 3 5 6" xfId="1763" xr:uid="{00000000-0005-0000-0000-0000170A0000}"/>
    <cellStyle name="Prozent 3 5 7" xfId="3223" xr:uid="{00000000-0005-0000-0000-0000180A0000}"/>
    <cellStyle name="Prozent 3 6" xfId="1764" xr:uid="{00000000-0005-0000-0000-0000190A0000}"/>
    <cellStyle name="Prozent 3 6 2" xfId="1765" xr:uid="{00000000-0005-0000-0000-00001A0A0000}"/>
    <cellStyle name="Prozent 3 6 2 2" xfId="1766" xr:uid="{00000000-0005-0000-0000-00001B0A0000}"/>
    <cellStyle name="Prozent 3 6 2 2 2" xfId="1767" xr:uid="{00000000-0005-0000-0000-00001C0A0000}"/>
    <cellStyle name="Prozent 3 6 2 2 3" xfId="3773" xr:uid="{00000000-0005-0000-0000-00001D0A0000}"/>
    <cellStyle name="Prozent 3 6 2 3" xfId="1768" xr:uid="{00000000-0005-0000-0000-00001E0A0000}"/>
    <cellStyle name="Prozent 3 6 2 3 2" xfId="1769" xr:uid="{00000000-0005-0000-0000-00001F0A0000}"/>
    <cellStyle name="Prozent 3 6 2 3 3" xfId="4128" xr:uid="{00000000-0005-0000-0000-0000200A0000}"/>
    <cellStyle name="Prozent 3 6 2 4" xfId="1770" xr:uid="{00000000-0005-0000-0000-0000210A0000}"/>
    <cellStyle name="Prozent 3 6 2 4 2" xfId="1771" xr:uid="{00000000-0005-0000-0000-0000220A0000}"/>
    <cellStyle name="Prozent 3 6 2 4 3" xfId="4483" xr:uid="{00000000-0005-0000-0000-0000230A0000}"/>
    <cellStyle name="Prozent 3 6 2 5" xfId="1772" xr:uid="{00000000-0005-0000-0000-0000240A0000}"/>
    <cellStyle name="Prozent 3 6 2 6" xfId="3418" xr:uid="{00000000-0005-0000-0000-0000250A0000}"/>
    <cellStyle name="Prozent 3 6 3" xfId="1773" xr:uid="{00000000-0005-0000-0000-0000260A0000}"/>
    <cellStyle name="Prozent 3 6 3 2" xfId="1774" xr:uid="{00000000-0005-0000-0000-0000270A0000}"/>
    <cellStyle name="Prozent 3 6 3 3" xfId="3772" xr:uid="{00000000-0005-0000-0000-0000280A0000}"/>
    <cellStyle name="Prozent 3 6 4" xfId="1775" xr:uid="{00000000-0005-0000-0000-0000290A0000}"/>
    <cellStyle name="Prozent 3 6 4 2" xfId="1776" xr:uid="{00000000-0005-0000-0000-00002A0A0000}"/>
    <cellStyle name="Prozent 3 6 4 3" xfId="4127" xr:uid="{00000000-0005-0000-0000-00002B0A0000}"/>
    <cellStyle name="Prozent 3 6 5" xfId="1777" xr:uid="{00000000-0005-0000-0000-00002C0A0000}"/>
    <cellStyle name="Prozent 3 6 5 2" xfId="1778" xr:uid="{00000000-0005-0000-0000-00002D0A0000}"/>
    <cellStyle name="Prozent 3 6 5 3" xfId="4482" xr:uid="{00000000-0005-0000-0000-00002E0A0000}"/>
    <cellStyle name="Prozent 3 6 6" xfId="1779" xr:uid="{00000000-0005-0000-0000-00002F0A0000}"/>
    <cellStyle name="Prozent 3 6 7" xfId="3417" xr:uid="{00000000-0005-0000-0000-0000300A0000}"/>
    <cellStyle name="Prozent 3 7" xfId="1780" xr:uid="{00000000-0005-0000-0000-0000310A0000}"/>
    <cellStyle name="Prozent 3 7 2" xfId="1781" xr:uid="{00000000-0005-0000-0000-0000320A0000}"/>
    <cellStyle name="Prozent 3 7 2 2" xfId="1782" xr:uid="{00000000-0005-0000-0000-0000330A0000}"/>
    <cellStyle name="Prozent 3 7 2 2 2" xfId="1783" xr:uid="{00000000-0005-0000-0000-0000340A0000}"/>
    <cellStyle name="Prozent 3 7 2 2 3" xfId="3775" xr:uid="{00000000-0005-0000-0000-0000350A0000}"/>
    <cellStyle name="Prozent 3 7 2 3" xfId="1784" xr:uid="{00000000-0005-0000-0000-0000360A0000}"/>
    <cellStyle name="Prozent 3 7 2 3 2" xfId="1785" xr:uid="{00000000-0005-0000-0000-0000370A0000}"/>
    <cellStyle name="Prozent 3 7 2 3 3" xfId="4130" xr:uid="{00000000-0005-0000-0000-0000380A0000}"/>
    <cellStyle name="Prozent 3 7 2 4" xfId="1786" xr:uid="{00000000-0005-0000-0000-0000390A0000}"/>
    <cellStyle name="Prozent 3 7 2 4 2" xfId="1787" xr:uid="{00000000-0005-0000-0000-00003A0A0000}"/>
    <cellStyle name="Prozent 3 7 2 4 3" xfId="4485" xr:uid="{00000000-0005-0000-0000-00003B0A0000}"/>
    <cellStyle name="Prozent 3 7 2 5" xfId="1788" xr:uid="{00000000-0005-0000-0000-00003C0A0000}"/>
    <cellStyle name="Prozent 3 7 2 6" xfId="3420" xr:uid="{00000000-0005-0000-0000-00003D0A0000}"/>
    <cellStyle name="Prozent 3 7 3" xfId="1789" xr:uid="{00000000-0005-0000-0000-00003E0A0000}"/>
    <cellStyle name="Prozent 3 7 3 2" xfId="1790" xr:uid="{00000000-0005-0000-0000-00003F0A0000}"/>
    <cellStyle name="Prozent 3 7 3 3" xfId="3774" xr:uid="{00000000-0005-0000-0000-0000400A0000}"/>
    <cellStyle name="Prozent 3 7 4" xfId="1791" xr:uid="{00000000-0005-0000-0000-0000410A0000}"/>
    <cellStyle name="Prozent 3 7 4 2" xfId="1792" xr:uid="{00000000-0005-0000-0000-0000420A0000}"/>
    <cellStyle name="Prozent 3 7 4 3" xfId="4129" xr:uid="{00000000-0005-0000-0000-0000430A0000}"/>
    <cellStyle name="Prozent 3 7 5" xfId="1793" xr:uid="{00000000-0005-0000-0000-0000440A0000}"/>
    <cellStyle name="Prozent 3 7 5 2" xfId="1794" xr:uid="{00000000-0005-0000-0000-0000450A0000}"/>
    <cellStyle name="Prozent 3 7 5 3" xfId="4484" xr:uid="{00000000-0005-0000-0000-0000460A0000}"/>
    <cellStyle name="Prozent 3 7 6" xfId="1795" xr:uid="{00000000-0005-0000-0000-0000470A0000}"/>
    <cellStyle name="Prozent 3 7 7" xfId="3419" xr:uid="{00000000-0005-0000-0000-0000480A0000}"/>
    <cellStyle name="Prozent 3 8" xfId="1796" xr:uid="{00000000-0005-0000-0000-0000490A0000}"/>
    <cellStyle name="Prozent 3 8 2" xfId="1797" xr:uid="{00000000-0005-0000-0000-00004A0A0000}"/>
    <cellStyle name="Prozent 3 8 2 2" xfId="1798" xr:uid="{00000000-0005-0000-0000-00004B0A0000}"/>
    <cellStyle name="Prozent 3 8 2 3" xfId="3776" xr:uid="{00000000-0005-0000-0000-00004C0A0000}"/>
    <cellStyle name="Prozent 3 8 3" xfId="1799" xr:uid="{00000000-0005-0000-0000-00004D0A0000}"/>
    <cellStyle name="Prozent 3 8 3 2" xfId="1800" xr:uid="{00000000-0005-0000-0000-00004E0A0000}"/>
    <cellStyle name="Prozent 3 8 3 3" xfId="4131" xr:uid="{00000000-0005-0000-0000-00004F0A0000}"/>
    <cellStyle name="Prozent 3 8 4" xfId="1801" xr:uid="{00000000-0005-0000-0000-0000500A0000}"/>
    <cellStyle name="Prozent 3 8 4 2" xfId="1802" xr:uid="{00000000-0005-0000-0000-0000510A0000}"/>
    <cellStyle name="Prozent 3 8 4 3" xfId="4486" xr:uid="{00000000-0005-0000-0000-0000520A0000}"/>
    <cellStyle name="Prozent 3 8 5" xfId="1803" xr:uid="{00000000-0005-0000-0000-0000530A0000}"/>
    <cellStyle name="Prozent 3 8 6" xfId="3421" xr:uid="{00000000-0005-0000-0000-0000540A0000}"/>
    <cellStyle name="Prozent 3 9" xfId="1804" xr:uid="{00000000-0005-0000-0000-0000550A0000}"/>
    <cellStyle name="Prozent 3 9 2" xfId="1805" xr:uid="{00000000-0005-0000-0000-0000560A0000}"/>
    <cellStyle name="Prozent 3 9 2 2" xfId="1806" xr:uid="{00000000-0005-0000-0000-0000570A0000}"/>
    <cellStyle name="Prozent 3 9 2 3" xfId="3581" xr:uid="{00000000-0005-0000-0000-0000580A0000}"/>
    <cellStyle name="Prozent 3 9 3" xfId="1807" xr:uid="{00000000-0005-0000-0000-0000590A0000}"/>
    <cellStyle name="Prozent 3 9 3 2" xfId="1808" xr:uid="{00000000-0005-0000-0000-00005A0A0000}"/>
    <cellStyle name="Prozent 3 9 3 3" xfId="3936" xr:uid="{00000000-0005-0000-0000-00005B0A0000}"/>
    <cellStyle name="Prozent 3 9 4" xfId="1809" xr:uid="{00000000-0005-0000-0000-00005C0A0000}"/>
    <cellStyle name="Prozent 3 9 4 2" xfId="1810" xr:uid="{00000000-0005-0000-0000-00005D0A0000}"/>
    <cellStyle name="Prozent 3 9 4 3" xfId="4291" xr:uid="{00000000-0005-0000-0000-00005E0A0000}"/>
    <cellStyle name="Prozent 3 9 5" xfId="1811" xr:uid="{00000000-0005-0000-0000-00005F0A0000}"/>
    <cellStyle name="Prozent 3 9 6" xfId="3226" xr:uid="{00000000-0005-0000-0000-0000600A0000}"/>
    <cellStyle name="Prozent 4" xfId="1812" xr:uid="{00000000-0005-0000-0000-0000610A0000}"/>
    <cellStyle name="Prozent 4 2" xfId="1813" xr:uid="{00000000-0005-0000-0000-0000620A0000}"/>
    <cellStyle name="Prozent 5" xfId="1814" xr:uid="{00000000-0005-0000-0000-0000630A0000}"/>
    <cellStyle name="Prozent 6" xfId="1815" xr:uid="{00000000-0005-0000-0000-0000640A0000}"/>
    <cellStyle name="Prozent 6 2" xfId="1816" xr:uid="{00000000-0005-0000-0000-0000650A0000}"/>
    <cellStyle name="Prozent 6 2 2" xfId="1817" xr:uid="{00000000-0005-0000-0000-0000660A0000}"/>
    <cellStyle name="Prozent 6 2 2 2" xfId="1818" xr:uid="{00000000-0005-0000-0000-0000670A0000}"/>
    <cellStyle name="Prozent 6 2 2 3" xfId="3778" xr:uid="{00000000-0005-0000-0000-0000680A0000}"/>
    <cellStyle name="Prozent 6 2 3" xfId="1819" xr:uid="{00000000-0005-0000-0000-0000690A0000}"/>
    <cellStyle name="Prozent 6 2 3 2" xfId="1820" xr:uid="{00000000-0005-0000-0000-00006A0A0000}"/>
    <cellStyle name="Prozent 6 2 3 3" xfId="4133" xr:uid="{00000000-0005-0000-0000-00006B0A0000}"/>
    <cellStyle name="Prozent 6 2 4" xfId="1821" xr:uid="{00000000-0005-0000-0000-00006C0A0000}"/>
    <cellStyle name="Prozent 6 2 4 2" xfId="1822" xr:uid="{00000000-0005-0000-0000-00006D0A0000}"/>
    <cellStyle name="Prozent 6 2 4 3" xfId="4488" xr:uid="{00000000-0005-0000-0000-00006E0A0000}"/>
    <cellStyle name="Prozent 6 2 5" xfId="1823" xr:uid="{00000000-0005-0000-0000-00006F0A0000}"/>
    <cellStyle name="Prozent 6 2 6" xfId="3423" xr:uid="{00000000-0005-0000-0000-0000700A0000}"/>
    <cellStyle name="Prozent 6 3" xfId="1824" xr:uid="{00000000-0005-0000-0000-0000710A0000}"/>
    <cellStyle name="Prozent 6 3 2" xfId="1825" xr:uid="{00000000-0005-0000-0000-0000720A0000}"/>
    <cellStyle name="Prozent 6 3 3" xfId="3777" xr:uid="{00000000-0005-0000-0000-0000730A0000}"/>
    <cellStyle name="Prozent 6 4" xfId="1826" xr:uid="{00000000-0005-0000-0000-0000740A0000}"/>
    <cellStyle name="Prozent 6 4 2" xfId="1827" xr:uid="{00000000-0005-0000-0000-0000750A0000}"/>
    <cellStyle name="Prozent 6 4 3" xfId="4132" xr:uid="{00000000-0005-0000-0000-0000760A0000}"/>
    <cellStyle name="Prozent 6 5" xfId="1828" xr:uid="{00000000-0005-0000-0000-0000770A0000}"/>
    <cellStyle name="Prozent 6 5 2" xfId="1829" xr:uid="{00000000-0005-0000-0000-0000780A0000}"/>
    <cellStyle name="Prozent 6 5 3" xfId="4487" xr:uid="{00000000-0005-0000-0000-0000790A0000}"/>
    <cellStyle name="Prozent 6 6" xfId="1830" xr:uid="{00000000-0005-0000-0000-00007A0A0000}"/>
    <cellStyle name="Prozent 6 7" xfId="3422" xr:uid="{00000000-0005-0000-0000-00007B0A0000}"/>
    <cellStyle name="Prozent 7" xfId="1831" xr:uid="{00000000-0005-0000-0000-00007C0A0000}"/>
    <cellStyle name="Prozent 7 2" xfId="1832" xr:uid="{00000000-0005-0000-0000-00007D0A0000}"/>
    <cellStyle name="Prozent 8" xfId="1833" xr:uid="{00000000-0005-0000-0000-00007E0A0000}"/>
    <cellStyle name="Prozent 9" xfId="1834" xr:uid="{00000000-0005-0000-0000-00007F0A0000}"/>
    <cellStyle name="SAPBEXaggData" xfId="1835" xr:uid="{00000000-0005-0000-0000-0000800A0000}"/>
    <cellStyle name="SAPBEXaggData 2" xfId="1836" xr:uid="{00000000-0005-0000-0000-0000810A0000}"/>
    <cellStyle name="SAPBEXaggData 2 2" xfId="1837" xr:uid="{00000000-0005-0000-0000-0000820A0000}"/>
    <cellStyle name="SAPBEXaggData 3" xfId="1838" xr:uid="{00000000-0005-0000-0000-0000830A0000}"/>
    <cellStyle name="SAPBEXaggData_Daten" xfId="1839" xr:uid="{00000000-0005-0000-0000-0000840A0000}"/>
    <cellStyle name="SAPBEXaggDataEmph" xfId="1840" xr:uid="{00000000-0005-0000-0000-0000850A0000}"/>
    <cellStyle name="SAPBEXaggItem" xfId="1841" xr:uid="{00000000-0005-0000-0000-0000860A0000}"/>
    <cellStyle name="SAPBEXaggItem 2" xfId="1842" xr:uid="{00000000-0005-0000-0000-0000870A0000}"/>
    <cellStyle name="SAPBEXaggItem 2 2" xfId="1843" xr:uid="{00000000-0005-0000-0000-0000880A0000}"/>
    <cellStyle name="SAPBEXaggItem 3" xfId="1844" xr:uid="{00000000-0005-0000-0000-0000890A0000}"/>
    <cellStyle name="SAPBEXaggItem_Daten" xfId="1845" xr:uid="{00000000-0005-0000-0000-00008A0A0000}"/>
    <cellStyle name="SAPBEXaggItemX" xfId="1846" xr:uid="{00000000-0005-0000-0000-00008B0A0000}"/>
    <cellStyle name="SAPBEXchaText" xfId="1847" xr:uid="{00000000-0005-0000-0000-00008C0A0000}"/>
    <cellStyle name="SAPBEXchaText 2" xfId="1848" xr:uid="{00000000-0005-0000-0000-00008D0A0000}"/>
    <cellStyle name="SAPBEXchaText 3" xfId="1849" xr:uid="{00000000-0005-0000-0000-00008E0A0000}"/>
    <cellStyle name="SAPBEXchaText 4" xfId="1850" xr:uid="{00000000-0005-0000-0000-00008F0A0000}"/>
    <cellStyle name="SAPBEXchaText 5" xfId="1851" xr:uid="{00000000-0005-0000-0000-0000900A0000}"/>
    <cellStyle name="SAPBEXchaText_CLP" xfId="1852" xr:uid="{00000000-0005-0000-0000-0000910A0000}"/>
    <cellStyle name="SAPBEXexcBad7" xfId="1853" xr:uid="{00000000-0005-0000-0000-0000920A0000}"/>
    <cellStyle name="SAPBEXexcBad7 2" xfId="1854" xr:uid="{00000000-0005-0000-0000-0000930A0000}"/>
    <cellStyle name="SAPBEXexcBad7 3" xfId="1855" xr:uid="{00000000-0005-0000-0000-0000940A0000}"/>
    <cellStyle name="SAPBEXexcBad7 4" xfId="1856" xr:uid="{00000000-0005-0000-0000-0000950A0000}"/>
    <cellStyle name="SAPBEXexcBad7_CLP" xfId="1857" xr:uid="{00000000-0005-0000-0000-0000960A0000}"/>
    <cellStyle name="SAPBEXexcBad8" xfId="1858" xr:uid="{00000000-0005-0000-0000-0000970A0000}"/>
    <cellStyle name="SAPBEXexcBad8 2" xfId="1859" xr:uid="{00000000-0005-0000-0000-0000980A0000}"/>
    <cellStyle name="SAPBEXexcBad8 3" xfId="1860" xr:uid="{00000000-0005-0000-0000-0000990A0000}"/>
    <cellStyle name="SAPBEXexcBad8 4" xfId="1861" xr:uid="{00000000-0005-0000-0000-00009A0A0000}"/>
    <cellStyle name="SAPBEXexcBad8_CLP" xfId="1862" xr:uid="{00000000-0005-0000-0000-00009B0A0000}"/>
    <cellStyle name="SAPBEXexcBad9" xfId="1863" xr:uid="{00000000-0005-0000-0000-00009C0A0000}"/>
    <cellStyle name="SAPBEXexcBad9 2" xfId="1864" xr:uid="{00000000-0005-0000-0000-00009D0A0000}"/>
    <cellStyle name="SAPBEXexcBad9 3" xfId="1865" xr:uid="{00000000-0005-0000-0000-00009E0A0000}"/>
    <cellStyle name="SAPBEXexcBad9 4" xfId="1866" xr:uid="{00000000-0005-0000-0000-00009F0A0000}"/>
    <cellStyle name="SAPBEXexcBad9_CLP" xfId="1867" xr:uid="{00000000-0005-0000-0000-0000A00A0000}"/>
    <cellStyle name="SAPBEXexcCritical4" xfId="1868" xr:uid="{00000000-0005-0000-0000-0000A10A0000}"/>
    <cellStyle name="SAPBEXexcCritical4 2" xfId="1869" xr:uid="{00000000-0005-0000-0000-0000A20A0000}"/>
    <cellStyle name="SAPBEXexcCritical4 3" xfId="1870" xr:uid="{00000000-0005-0000-0000-0000A30A0000}"/>
    <cellStyle name="SAPBEXexcCritical4 4" xfId="1871" xr:uid="{00000000-0005-0000-0000-0000A40A0000}"/>
    <cellStyle name="SAPBEXexcCritical4_CLP" xfId="1872" xr:uid="{00000000-0005-0000-0000-0000A50A0000}"/>
    <cellStyle name="SAPBEXexcCritical5" xfId="1873" xr:uid="{00000000-0005-0000-0000-0000A60A0000}"/>
    <cellStyle name="SAPBEXexcCritical5 2" xfId="1874" xr:uid="{00000000-0005-0000-0000-0000A70A0000}"/>
    <cellStyle name="SAPBEXexcCritical5 3" xfId="1875" xr:uid="{00000000-0005-0000-0000-0000A80A0000}"/>
    <cellStyle name="SAPBEXexcCritical5 4" xfId="1876" xr:uid="{00000000-0005-0000-0000-0000A90A0000}"/>
    <cellStyle name="SAPBEXexcCritical5_CLP" xfId="1877" xr:uid="{00000000-0005-0000-0000-0000AA0A0000}"/>
    <cellStyle name="SAPBEXexcCritical6" xfId="1878" xr:uid="{00000000-0005-0000-0000-0000AB0A0000}"/>
    <cellStyle name="SAPBEXexcCritical6 2" xfId="1879" xr:uid="{00000000-0005-0000-0000-0000AC0A0000}"/>
    <cellStyle name="SAPBEXexcCritical6 3" xfId="1880" xr:uid="{00000000-0005-0000-0000-0000AD0A0000}"/>
    <cellStyle name="SAPBEXexcCritical6 4" xfId="1881" xr:uid="{00000000-0005-0000-0000-0000AE0A0000}"/>
    <cellStyle name="SAPBEXexcCritical6_CLP" xfId="1882" xr:uid="{00000000-0005-0000-0000-0000AF0A0000}"/>
    <cellStyle name="SAPBEXexcGood1" xfId="1883" xr:uid="{00000000-0005-0000-0000-0000B00A0000}"/>
    <cellStyle name="SAPBEXexcGood1 2" xfId="1884" xr:uid="{00000000-0005-0000-0000-0000B10A0000}"/>
    <cellStyle name="SAPBEXexcGood1 3" xfId="1885" xr:uid="{00000000-0005-0000-0000-0000B20A0000}"/>
    <cellStyle name="SAPBEXexcGood1 4" xfId="1886" xr:uid="{00000000-0005-0000-0000-0000B30A0000}"/>
    <cellStyle name="SAPBEXexcGood1_CLP" xfId="1887" xr:uid="{00000000-0005-0000-0000-0000B40A0000}"/>
    <cellStyle name="SAPBEXexcGood2" xfId="1888" xr:uid="{00000000-0005-0000-0000-0000B50A0000}"/>
    <cellStyle name="SAPBEXexcGood2 2" xfId="1889" xr:uid="{00000000-0005-0000-0000-0000B60A0000}"/>
    <cellStyle name="SAPBEXexcGood2 3" xfId="1890" xr:uid="{00000000-0005-0000-0000-0000B70A0000}"/>
    <cellStyle name="SAPBEXexcGood2 4" xfId="1891" xr:uid="{00000000-0005-0000-0000-0000B80A0000}"/>
    <cellStyle name="SAPBEXexcGood2_CLP" xfId="1892" xr:uid="{00000000-0005-0000-0000-0000B90A0000}"/>
    <cellStyle name="SAPBEXexcGood3" xfId="1893" xr:uid="{00000000-0005-0000-0000-0000BA0A0000}"/>
    <cellStyle name="SAPBEXexcGood3 2" xfId="1894" xr:uid="{00000000-0005-0000-0000-0000BB0A0000}"/>
    <cellStyle name="SAPBEXexcGood3 3" xfId="1895" xr:uid="{00000000-0005-0000-0000-0000BC0A0000}"/>
    <cellStyle name="SAPBEXexcGood3 4" xfId="1896" xr:uid="{00000000-0005-0000-0000-0000BD0A0000}"/>
    <cellStyle name="SAPBEXexcGood3_CLP" xfId="1897" xr:uid="{00000000-0005-0000-0000-0000BE0A0000}"/>
    <cellStyle name="SAPBEXfilterDrill" xfId="1898" xr:uid="{00000000-0005-0000-0000-0000BF0A0000}"/>
    <cellStyle name="SAPBEXfilterDrill 2" xfId="1899" xr:uid="{00000000-0005-0000-0000-0000C00A0000}"/>
    <cellStyle name="SAPBEXfilterDrill 3" xfId="1900" xr:uid="{00000000-0005-0000-0000-0000C10A0000}"/>
    <cellStyle name="SAPBEXfilterDrill 4" xfId="1901" xr:uid="{00000000-0005-0000-0000-0000C20A0000}"/>
    <cellStyle name="SAPBEXfilterDrill_CLP" xfId="1902" xr:uid="{00000000-0005-0000-0000-0000C30A0000}"/>
    <cellStyle name="SAPBEXfilterItem" xfId="1903" xr:uid="{00000000-0005-0000-0000-0000C40A0000}"/>
    <cellStyle name="SAPBEXfilterItem 2" xfId="1904" xr:uid="{00000000-0005-0000-0000-0000C50A0000}"/>
    <cellStyle name="SAPBEXfilterItem_Mega-Light Kalkulationstabelle" xfId="1905" xr:uid="{00000000-0005-0000-0000-0000C60A0000}"/>
    <cellStyle name="SAPBEXfilterText" xfId="1906" xr:uid="{00000000-0005-0000-0000-0000C70A0000}"/>
    <cellStyle name="SAPBEXformats" xfId="1907" xr:uid="{00000000-0005-0000-0000-0000C80A0000}"/>
    <cellStyle name="SAPBEXformats 2" xfId="1908" xr:uid="{00000000-0005-0000-0000-0000C90A0000}"/>
    <cellStyle name="SAPBEXformats 3" xfId="1909" xr:uid="{00000000-0005-0000-0000-0000CA0A0000}"/>
    <cellStyle name="SAPBEXformats 4" xfId="1910" xr:uid="{00000000-0005-0000-0000-0000CB0A0000}"/>
    <cellStyle name="SAPBEXformats_CLP" xfId="1911" xr:uid="{00000000-0005-0000-0000-0000CC0A0000}"/>
    <cellStyle name="SAPBEXheaderItem" xfId="1912" xr:uid="{00000000-0005-0000-0000-0000CD0A0000}"/>
    <cellStyle name="SAPBEXheaderItem 2" xfId="1913" xr:uid="{00000000-0005-0000-0000-0000CE0A0000}"/>
    <cellStyle name="SAPBEXheaderItem 3" xfId="1914" xr:uid="{00000000-0005-0000-0000-0000CF0A0000}"/>
    <cellStyle name="SAPBEXheaderItem 4" xfId="1915" xr:uid="{00000000-0005-0000-0000-0000D00A0000}"/>
    <cellStyle name="SAPBEXheaderItem 5" xfId="1916" xr:uid="{00000000-0005-0000-0000-0000D10A0000}"/>
    <cellStyle name="SAPBEXheaderItem_CLP" xfId="1917" xr:uid="{00000000-0005-0000-0000-0000D20A0000}"/>
    <cellStyle name="SAPBEXheaderText" xfId="1918" xr:uid="{00000000-0005-0000-0000-0000D30A0000}"/>
    <cellStyle name="SAPBEXheaderText 2" xfId="1919" xr:uid="{00000000-0005-0000-0000-0000D40A0000}"/>
    <cellStyle name="SAPBEXheaderText 3" xfId="1920" xr:uid="{00000000-0005-0000-0000-0000D50A0000}"/>
    <cellStyle name="SAPBEXheaderText 4" xfId="1921" xr:uid="{00000000-0005-0000-0000-0000D60A0000}"/>
    <cellStyle name="SAPBEXheaderText_CLP" xfId="1922" xr:uid="{00000000-0005-0000-0000-0000D70A0000}"/>
    <cellStyle name="SAPBEXHLevel0" xfId="1923" xr:uid="{00000000-0005-0000-0000-0000D80A0000}"/>
    <cellStyle name="SAPBEXHLevel0 2" xfId="1924" xr:uid="{00000000-0005-0000-0000-0000D90A0000}"/>
    <cellStyle name="SAPBEXHLevel0 3" xfId="1925" xr:uid="{00000000-0005-0000-0000-0000DA0A0000}"/>
    <cellStyle name="SAPBEXHLevel0_Mega-Light Kalkulationstabelle" xfId="1926" xr:uid="{00000000-0005-0000-0000-0000DB0A0000}"/>
    <cellStyle name="SAPBEXHLevel0X" xfId="1927" xr:uid="{00000000-0005-0000-0000-0000DC0A0000}"/>
    <cellStyle name="SAPBEXHLevel0X 2" xfId="1928" xr:uid="{00000000-0005-0000-0000-0000DD0A0000}"/>
    <cellStyle name="SAPBEXHLevel0X 3" xfId="1929" xr:uid="{00000000-0005-0000-0000-0000DE0A0000}"/>
    <cellStyle name="SAPBEXHLevel0X 4" xfId="1930" xr:uid="{00000000-0005-0000-0000-0000DF0A0000}"/>
    <cellStyle name="SAPBEXHLevel0X_CLP" xfId="1931" xr:uid="{00000000-0005-0000-0000-0000E00A0000}"/>
    <cellStyle name="SAPBEXHLevel1" xfId="1932" xr:uid="{00000000-0005-0000-0000-0000E10A0000}"/>
    <cellStyle name="SAPBEXHLevel1 2" xfId="1933" xr:uid="{00000000-0005-0000-0000-0000E20A0000}"/>
    <cellStyle name="SAPBEXHLevel1 3" xfId="1934" xr:uid="{00000000-0005-0000-0000-0000E30A0000}"/>
    <cellStyle name="SAPBEXHLevel1 4" xfId="1935" xr:uid="{00000000-0005-0000-0000-0000E40A0000}"/>
    <cellStyle name="SAPBEXHLevel1 5" xfId="1936" xr:uid="{00000000-0005-0000-0000-0000E50A0000}"/>
    <cellStyle name="SAPBEXHLevel1_CLP" xfId="1937" xr:uid="{00000000-0005-0000-0000-0000E60A0000}"/>
    <cellStyle name="SAPBEXHLevel1X" xfId="1938" xr:uid="{00000000-0005-0000-0000-0000E70A0000}"/>
    <cellStyle name="SAPBEXHLevel2" xfId="1939" xr:uid="{00000000-0005-0000-0000-0000E80A0000}"/>
    <cellStyle name="SAPBEXHLevel2 2" xfId="1940" xr:uid="{00000000-0005-0000-0000-0000E90A0000}"/>
    <cellStyle name="SAPBEXHLevel2 3" xfId="1941" xr:uid="{00000000-0005-0000-0000-0000EA0A0000}"/>
    <cellStyle name="SAPBEXHLevel2 4" xfId="1942" xr:uid="{00000000-0005-0000-0000-0000EB0A0000}"/>
    <cellStyle name="SAPBEXHLevel2_CLP" xfId="1943" xr:uid="{00000000-0005-0000-0000-0000EC0A0000}"/>
    <cellStyle name="SAPBEXHLevel2X" xfId="1944" xr:uid="{00000000-0005-0000-0000-0000ED0A0000}"/>
    <cellStyle name="SAPBEXHLevel3" xfId="1945" xr:uid="{00000000-0005-0000-0000-0000EE0A0000}"/>
    <cellStyle name="SAPBEXHLevel3 2" xfId="1946" xr:uid="{00000000-0005-0000-0000-0000EF0A0000}"/>
    <cellStyle name="SAPBEXHLevel3 3" xfId="1947" xr:uid="{00000000-0005-0000-0000-0000F00A0000}"/>
    <cellStyle name="SAPBEXHLevel3 4" xfId="1948" xr:uid="{00000000-0005-0000-0000-0000F10A0000}"/>
    <cellStyle name="SAPBEXHLevel3_CLP" xfId="1949" xr:uid="{00000000-0005-0000-0000-0000F20A0000}"/>
    <cellStyle name="SAPBEXHLevel3X" xfId="1950" xr:uid="{00000000-0005-0000-0000-0000F30A0000}"/>
    <cellStyle name="SAPBEXinputData" xfId="1951" xr:uid="{00000000-0005-0000-0000-0000F40A0000}"/>
    <cellStyle name="SAPBEXinputData 2" xfId="1952" xr:uid="{00000000-0005-0000-0000-0000F50A0000}"/>
    <cellStyle name="SAPBEXinputData 2 2" xfId="1953" xr:uid="{00000000-0005-0000-0000-0000F60A0000}"/>
    <cellStyle name="SAPBEXItemHeader" xfId="1954" xr:uid="{00000000-0005-0000-0000-0000F70A0000}"/>
    <cellStyle name="SAPBEXItemHeader 2" xfId="1955" xr:uid="{00000000-0005-0000-0000-0000F80A0000}"/>
    <cellStyle name="SAPBEXItemHeader_Mega-Light Kalkulationstabelle" xfId="1956" xr:uid="{00000000-0005-0000-0000-0000F90A0000}"/>
    <cellStyle name="SAPBEXresData" xfId="1957" xr:uid="{00000000-0005-0000-0000-0000FA0A0000}"/>
    <cellStyle name="SAPBEXresDataEmph" xfId="1958" xr:uid="{00000000-0005-0000-0000-0000FB0A0000}"/>
    <cellStyle name="SAPBEXresItem" xfId="1959" xr:uid="{00000000-0005-0000-0000-0000FC0A0000}"/>
    <cellStyle name="SAPBEXresItemX" xfId="1960" xr:uid="{00000000-0005-0000-0000-0000FD0A0000}"/>
    <cellStyle name="SAPBEXstdData" xfId="1961" xr:uid="{00000000-0005-0000-0000-0000FE0A0000}"/>
    <cellStyle name="SAPBEXstdData 2" xfId="1962" xr:uid="{00000000-0005-0000-0000-0000FF0A0000}"/>
    <cellStyle name="SAPBEXstdData 3" xfId="1963" xr:uid="{00000000-0005-0000-0000-0000000B0000}"/>
    <cellStyle name="SAPBEXstdData 4" xfId="1964" xr:uid="{00000000-0005-0000-0000-0000010B0000}"/>
    <cellStyle name="SAPBEXstdData 5" xfId="1965" xr:uid="{00000000-0005-0000-0000-0000020B0000}"/>
    <cellStyle name="SAPBEXstdData_CLP" xfId="1966" xr:uid="{00000000-0005-0000-0000-0000030B0000}"/>
    <cellStyle name="SAPBEXstdDataEmph" xfId="1967" xr:uid="{00000000-0005-0000-0000-0000040B0000}"/>
    <cellStyle name="SAPBEXstdItem" xfId="1968" xr:uid="{00000000-0005-0000-0000-0000050B0000}"/>
    <cellStyle name="SAPBEXstdItem 2" xfId="1969" xr:uid="{00000000-0005-0000-0000-0000060B0000}"/>
    <cellStyle name="SAPBEXstdItem 3" xfId="1970" xr:uid="{00000000-0005-0000-0000-0000070B0000}"/>
    <cellStyle name="SAPBEXstdItem 4" xfId="1971" xr:uid="{00000000-0005-0000-0000-0000080B0000}"/>
    <cellStyle name="SAPBEXstdItem 5" xfId="1972" xr:uid="{00000000-0005-0000-0000-0000090B0000}"/>
    <cellStyle name="SAPBEXstdItem_CLP" xfId="1973" xr:uid="{00000000-0005-0000-0000-00000A0B0000}"/>
    <cellStyle name="SAPBEXstdItemX" xfId="1974" xr:uid="{00000000-0005-0000-0000-00000B0B0000}"/>
    <cellStyle name="SAPBEXstdItemX 2" xfId="1975" xr:uid="{00000000-0005-0000-0000-00000C0B0000}"/>
    <cellStyle name="SAPBEXtitle" xfId="1976" xr:uid="{00000000-0005-0000-0000-00000D0B0000}"/>
    <cellStyle name="SAPBEXunassignedItem" xfId="1977" xr:uid="{00000000-0005-0000-0000-00000E0B0000}"/>
    <cellStyle name="SAPBEXunassignedItem 2" xfId="1978" xr:uid="{00000000-0005-0000-0000-00000F0B0000}"/>
    <cellStyle name="SAPBEXunassignedItem 3" xfId="1979" xr:uid="{00000000-0005-0000-0000-0000100B0000}"/>
    <cellStyle name="SAPBEXunassignedItem 4" xfId="1980" xr:uid="{00000000-0005-0000-0000-0000110B0000}"/>
    <cellStyle name="SAPBEXunassignedItem_CLP" xfId="1981" xr:uid="{00000000-0005-0000-0000-0000120B0000}"/>
    <cellStyle name="SAPBEXundefined" xfId="1982" xr:uid="{00000000-0005-0000-0000-0000130B0000}"/>
    <cellStyle name="Schlecht 2" xfId="1983" xr:uid="{00000000-0005-0000-0000-0000140B0000}"/>
    <cellStyle name="Schlecht 3" xfId="1984" xr:uid="{00000000-0005-0000-0000-0000150B0000}"/>
    <cellStyle name="Sheet Title" xfId="1985" xr:uid="{00000000-0005-0000-0000-0000160B0000}"/>
    <cellStyle name="Standard" xfId="0" builtinId="0"/>
    <cellStyle name="Standard 10" xfId="1986" xr:uid="{00000000-0005-0000-0000-0000180B0000}"/>
    <cellStyle name="Standard 11" xfId="1987" xr:uid="{00000000-0005-0000-0000-0000190B0000}"/>
    <cellStyle name="Standard 12" xfId="1988" xr:uid="{00000000-0005-0000-0000-00001A0B0000}"/>
    <cellStyle name="Standard 13" xfId="1989" xr:uid="{00000000-0005-0000-0000-00001B0B0000}"/>
    <cellStyle name="Standard 13 10" xfId="1990" xr:uid="{00000000-0005-0000-0000-00001C0B0000}"/>
    <cellStyle name="Standard 13 10 2" xfId="1991" xr:uid="{00000000-0005-0000-0000-00001D0B0000}"/>
    <cellStyle name="Standard 13 10 3" xfId="3555" xr:uid="{00000000-0005-0000-0000-00001E0B0000}"/>
    <cellStyle name="Standard 13 11" xfId="1992" xr:uid="{00000000-0005-0000-0000-00001F0B0000}"/>
    <cellStyle name="Standard 13 11 2" xfId="1993" xr:uid="{00000000-0005-0000-0000-0000200B0000}"/>
    <cellStyle name="Standard 13 11 3" xfId="3910" xr:uid="{00000000-0005-0000-0000-0000210B0000}"/>
    <cellStyle name="Standard 13 12" xfId="1994" xr:uid="{00000000-0005-0000-0000-0000220B0000}"/>
    <cellStyle name="Standard 13 12 2" xfId="1995" xr:uid="{00000000-0005-0000-0000-0000230B0000}"/>
    <cellStyle name="Standard 13 12 3" xfId="4265" xr:uid="{00000000-0005-0000-0000-0000240B0000}"/>
    <cellStyle name="Standard 13 13" xfId="1996" xr:uid="{00000000-0005-0000-0000-0000250B0000}"/>
    <cellStyle name="Standard 13 14" xfId="3200" xr:uid="{00000000-0005-0000-0000-0000260B0000}"/>
    <cellStyle name="Standard 13 2" xfId="1997" xr:uid="{00000000-0005-0000-0000-0000270B0000}"/>
    <cellStyle name="Standard 13 2 2" xfId="1998" xr:uid="{00000000-0005-0000-0000-0000280B0000}"/>
    <cellStyle name="Standard 13 2 2 2" xfId="1999" xr:uid="{00000000-0005-0000-0000-0000290B0000}"/>
    <cellStyle name="Standard 13 2 2 2 2" xfId="2000" xr:uid="{00000000-0005-0000-0000-00002A0B0000}"/>
    <cellStyle name="Standard 13 2 2 2 3" xfId="3780" xr:uid="{00000000-0005-0000-0000-00002B0B0000}"/>
    <cellStyle name="Standard 13 2 2 3" xfId="2001" xr:uid="{00000000-0005-0000-0000-00002C0B0000}"/>
    <cellStyle name="Standard 13 2 2 3 2" xfId="2002" xr:uid="{00000000-0005-0000-0000-00002D0B0000}"/>
    <cellStyle name="Standard 13 2 2 3 3" xfId="4135" xr:uid="{00000000-0005-0000-0000-00002E0B0000}"/>
    <cellStyle name="Standard 13 2 2 4" xfId="2003" xr:uid="{00000000-0005-0000-0000-00002F0B0000}"/>
    <cellStyle name="Standard 13 2 2 4 2" xfId="2004" xr:uid="{00000000-0005-0000-0000-0000300B0000}"/>
    <cellStyle name="Standard 13 2 2 4 3" xfId="4490" xr:uid="{00000000-0005-0000-0000-0000310B0000}"/>
    <cellStyle name="Standard 13 2 2 5" xfId="2005" xr:uid="{00000000-0005-0000-0000-0000320B0000}"/>
    <cellStyle name="Standard 13 2 2 6" xfId="3425" xr:uid="{00000000-0005-0000-0000-0000330B0000}"/>
    <cellStyle name="Standard 13 2 3" xfId="2006" xr:uid="{00000000-0005-0000-0000-0000340B0000}"/>
    <cellStyle name="Standard 13 2 3 2" xfId="2007" xr:uid="{00000000-0005-0000-0000-0000350B0000}"/>
    <cellStyle name="Standard 13 2 3 3" xfId="3779" xr:uid="{00000000-0005-0000-0000-0000360B0000}"/>
    <cellStyle name="Standard 13 2 4" xfId="2008" xr:uid="{00000000-0005-0000-0000-0000370B0000}"/>
    <cellStyle name="Standard 13 2 4 2" xfId="2009" xr:uid="{00000000-0005-0000-0000-0000380B0000}"/>
    <cellStyle name="Standard 13 2 4 3" xfId="4134" xr:uid="{00000000-0005-0000-0000-0000390B0000}"/>
    <cellStyle name="Standard 13 2 5" xfId="2010" xr:uid="{00000000-0005-0000-0000-00003A0B0000}"/>
    <cellStyle name="Standard 13 2 5 2" xfId="2011" xr:uid="{00000000-0005-0000-0000-00003B0B0000}"/>
    <cellStyle name="Standard 13 2 5 3" xfId="4489" xr:uid="{00000000-0005-0000-0000-00003C0B0000}"/>
    <cellStyle name="Standard 13 2 6" xfId="2012" xr:uid="{00000000-0005-0000-0000-00003D0B0000}"/>
    <cellStyle name="Standard 13 2 7" xfId="3424" xr:uid="{00000000-0005-0000-0000-00003E0B0000}"/>
    <cellStyle name="Standard 13 3" xfId="2013" xr:uid="{00000000-0005-0000-0000-00003F0B0000}"/>
    <cellStyle name="Standard 13 3 2" xfId="2014" xr:uid="{00000000-0005-0000-0000-0000400B0000}"/>
    <cellStyle name="Standard 13 3 2 2" xfId="2015" xr:uid="{00000000-0005-0000-0000-0000410B0000}"/>
    <cellStyle name="Standard 13 3 2 2 2" xfId="2016" xr:uid="{00000000-0005-0000-0000-0000420B0000}"/>
    <cellStyle name="Standard 13 3 2 2 3" xfId="3782" xr:uid="{00000000-0005-0000-0000-0000430B0000}"/>
    <cellStyle name="Standard 13 3 2 3" xfId="2017" xr:uid="{00000000-0005-0000-0000-0000440B0000}"/>
    <cellStyle name="Standard 13 3 2 3 2" xfId="2018" xr:uid="{00000000-0005-0000-0000-0000450B0000}"/>
    <cellStyle name="Standard 13 3 2 3 3" xfId="4137" xr:uid="{00000000-0005-0000-0000-0000460B0000}"/>
    <cellStyle name="Standard 13 3 2 4" xfId="2019" xr:uid="{00000000-0005-0000-0000-0000470B0000}"/>
    <cellStyle name="Standard 13 3 2 4 2" xfId="2020" xr:uid="{00000000-0005-0000-0000-0000480B0000}"/>
    <cellStyle name="Standard 13 3 2 4 3" xfId="4492" xr:uid="{00000000-0005-0000-0000-0000490B0000}"/>
    <cellStyle name="Standard 13 3 2 5" xfId="2021" xr:uid="{00000000-0005-0000-0000-00004A0B0000}"/>
    <cellStyle name="Standard 13 3 2 6" xfId="3427" xr:uid="{00000000-0005-0000-0000-00004B0B0000}"/>
    <cellStyle name="Standard 13 3 3" xfId="2022" xr:uid="{00000000-0005-0000-0000-00004C0B0000}"/>
    <cellStyle name="Standard 13 3 3 2" xfId="2023" xr:uid="{00000000-0005-0000-0000-00004D0B0000}"/>
    <cellStyle name="Standard 13 3 3 3" xfId="3781" xr:uid="{00000000-0005-0000-0000-00004E0B0000}"/>
    <cellStyle name="Standard 13 3 4" xfId="2024" xr:uid="{00000000-0005-0000-0000-00004F0B0000}"/>
    <cellStyle name="Standard 13 3 4 2" xfId="2025" xr:uid="{00000000-0005-0000-0000-0000500B0000}"/>
    <cellStyle name="Standard 13 3 4 3" xfId="4136" xr:uid="{00000000-0005-0000-0000-0000510B0000}"/>
    <cellStyle name="Standard 13 3 5" xfId="2026" xr:uid="{00000000-0005-0000-0000-0000520B0000}"/>
    <cellStyle name="Standard 13 3 5 2" xfId="2027" xr:uid="{00000000-0005-0000-0000-0000530B0000}"/>
    <cellStyle name="Standard 13 3 5 3" xfId="4491" xr:uid="{00000000-0005-0000-0000-0000540B0000}"/>
    <cellStyle name="Standard 13 3 6" xfId="2028" xr:uid="{00000000-0005-0000-0000-0000550B0000}"/>
    <cellStyle name="Standard 13 3 7" xfId="3426" xr:uid="{00000000-0005-0000-0000-0000560B0000}"/>
    <cellStyle name="Standard 13 4" xfId="2029" xr:uid="{00000000-0005-0000-0000-0000570B0000}"/>
    <cellStyle name="Standard 13 4 2" xfId="2030" xr:uid="{00000000-0005-0000-0000-0000580B0000}"/>
    <cellStyle name="Standard 13 4 2 2" xfId="2031" xr:uid="{00000000-0005-0000-0000-0000590B0000}"/>
    <cellStyle name="Standard 13 4 2 2 2" xfId="2032" xr:uid="{00000000-0005-0000-0000-00005A0B0000}"/>
    <cellStyle name="Standard 13 4 2 2 3" xfId="3784" xr:uid="{00000000-0005-0000-0000-00005B0B0000}"/>
    <cellStyle name="Standard 13 4 2 3" xfId="2033" xr:uid="{00000000-0005-0000-0000-00005C0B0000}"/>
    <cellStyle name="Standard 13 4 2 3 2" xfId="2034" xr:uid="{00000000-0005-0000-0000-00005D0B0000}"/>
    <cellStyle name="Standard 13 4 2 3 3" xfId="4139" xr:uid="{00000000-0005-0000-0000-00005E0B0000}"/>
    <cellStyle name="Standard 13 4 2 4" xfId="2035" xr:uid="{00000000-0005-0000-0000-00005F0B0000}"/>
    <cellStyle name="Standard 13 4 2 4 2" xfId="2036" xr:uid="{00000000-0005-0000-0000-0000600B0000}"/>
    <cellStyle name="Standard 13 4 2 4 3" xfId="4494" xr:uid="{00000000-0005-0000-0000-0000610B0000}"/>
    <cellStyle name="Standard 13 4 2 5" xfId="2037" xr:uid="{00000000-0005-0000-0000-0000620B0000}"/>
    <cellStyle name="Standard 13 4 2 6" xfId="3429" xr:uid="{00000000-0005-0000-0000-0000630B0000}"/>
    <cellStyle name="Standard 13 4 3" xfId="2038" xr:uid="{00000000-0005-0000-0000-0000640B0000}"/>
    <cellStyle name="Standard 13 4 3 2" xfId="2039" xr:uid="{00000000-0005-0000-0000-0000650B0000}"/>
    <cellStyle name="Standard 13 4 3 3" xfId="3783" xr:uid="{00000000-0005-0000-0000-0000660B0000}"/>
    <cellStyle name="Standard 13 4 4" xfId="2040" xr:uid="{00000000-0005-0000-0000-0000670B0000}"/>
    <cellStyle name="Standard 13 4 4 2" xfId="2041" xr:uid="{00000000-0005-0000-0000-0000680B0000}"/>
    <cellStyle name="Standard 13 4 4 3" xfId="4138" xr:uid="{00000000-0005-0000-0000-0000690B0000}"/>
    <cellStyle name="Standard 13 4 5" xfId="2042" xr:uid="{00000000-0005-0000-0000-00006A0B0000}"/>
    <cellStyle name="Standard 13 4 5 2" xfId="2043" xr:uid="{00000000-0005-0000-0000-00006B0B0000}"/>
    <cellStyle name="Standard 13 4 5 3" xfId="4493" xr:uid="{00000000-0005-0000-0000-00006C0B0000}"/>
    <cellStyle name="Standard 13 4 6" xfId="2044" xr:uid="{00000000-0005-0000-0000-00006D0B0000}"/>
    <cellStyle name="Standard 13 4 7" xfId="3428" xr:uid="{00000000-0005-0000-0000-00006E0B0000}"/>
    <cellStyle name="Standard 13 5" xfId="2045" xr:uid="{00000000-0005-0000-0000-00006F0B0000}"/>
    <cellStyle name="Standard 13 5 2" xfId="2046" xr:uid="{00000000-0005-0000-0000-0000700B0000}"/>
    <cellStyle name="Standard 13 5 2 2" xfId="2047" xr:uid="{00000000-0005-0000-0000-0000710B0000}"/>
    <cellStyle name="Standard 13 5 2 2 2" xfId="2048" xr:uid="{00000000-0005-0000-0000-0000720B0000}"/>
    <cellStyle name="Standard 13 5 2 2 3" xfId="3786" xr:uid="{00000000-0005-0000-0000-0000730B0000}"/>
    <cellStyle name="Standard 13 5 2 3" xfId="2049" xr:uid="{00000000-0005-0000-0000-0000740B0000}"/>
    <cellStyle name="Standard 13 5 2 3 2" xfId="2050" xr:uid="{00000000-0005-0000-0000-0000750B0000}"/>
    <cellStyle name="Standard 13 5 2 3 3" xfId="4141" xr:uid="{00000000-0005-0000-0000-0000760B0000}"/>
    <cellStyle name="Standard 13 5 2 4" xfId="2051" xr:uid="{00000000-0005-0000-0000-0000770B0000}"/>
    <cellStyle name="Standard 13 5 2 4 2" xfId="2052" xr:uid="{00000000-0005-0000-0000-0000780B0000}"/>
    <cellStyle name="Standard 13 5 2 4 3" xfId="4496" xr:uid="{00000000-0005-0000-0000-0000790B0000}"/>
    <cellStyle name="Standard 13 5 2 5" xfId="2053" xr:uid="{00000000-0005-0000-0000-00007A0B0000}"/>
    <cellStyle name="Standard 13 5 2 6" xfId="3431" xr:uid="{00000000-0005-0000-0000-00007B0B0000}"/>
    <cellStyle name="Standard 13 5 3" xfId="2054" xr:uid="{00000000-0005-0000-0000-00007C0B0000}"/>
    <cellStyle name="Standard 13 5 3 2" xfId="2055" xr:uid="{00000000-0005-0000-0000-00007D0B0000}"/>
    <cellStyle name="Standard 13 5 3 3" xfId="3785" xr:uid="{00000000-0005-0000-0000-00007E0B0000}"/>
    <cellStyle name="Standard 13 5 4" xfId="2056" xr:uid="{00000000-0005-0000-0000-00007F0B0000}"/>
    <cellStyle name="Standard 13 5 4 2" xfId="2057" xr:uid="{00000000-0005-0000-0000-0000800B0000}"/>
    <cellStyle name="Standard 13 5 4 3" xfId="4140" xr:uid="{00000000-0005-0000-0000-0000810B0000}"/>
    <cellStyle name="Standard 13 5 5" xfId="2058" xr:uid="{00000000-0005-0000-0000-0000820B0000}"/>
    <cellStyle name="Standard 13 5 5 2" xfId="2059" xr:uid="{00000000-0005-0000-0000-0000830B0000}"/>
    <cellStyle name="Standard 13 5 5 3" xfId="4495" xr:uid="{00000000-0005-0000-0000-0000840B0000}"/>
    <cellStyle name="Standard 13 5 6" xfId="2060" xr:uid="{00000000-0005-0000-0000-0000850B0000}"/>
    <cellStyle name="Standard 13 5 7" xfId="3430" xr:uid="{00000000-0005-0000-0000-0000860B0000}"/>
    <cellStyle name="Standard 13 6" xfId="2061" xr:uid="{00000000-0005-0000-0000-0000870B0000}"/>
    <cellStyle name="Standard 13 6 2" xfId="2062" xr:uid="{00000000-0005-0000-0000-0000880B0000}"/>
    <cellStyle name="Standard 13 6 2 2" xfId="2063" xr:uid="{00000000-0005-0000-0000-0000890B0000}"/>
    <cellStyle name="Standard 13 6 2 2 2" xfId="2064" xr:uid="{00000000-0005-0000-0000-00008A0B0000}"/>
    <cellStyle name="Standard 13 6 2 2 3" xfId="3788" xr:uid="{00000000-0005-0000-0000-00008B0B0000}"/>
    <cellStyle name="Standard 13 6 2 3" xfId="2065" xr:uid="{00000000-0005-0000-0000-00008C0B0000}"/>
    <cellStyle name="Standard 13 6 2 3 2" xfId="2066" xr:uid="{00000000-0005-0000-0000-00008D0B0000}"/>
    <cellStyle name="Standard 13 6 2 3 3" xfId="4143" xr:uid="{00000000-0005-0000-0000-00008E0B0000}"/>
    <cellStyle name="Standard 13 6 2 4" xfId="2067" xr:uid="{00000000-0005-0000-0000-00008F0B0000}"/>
    <cellStyle name="Standard 13 6 2 4 2" xfId="2068" xr:uid="{00000000-0005-0000-0000-0000900B0000}"/>
    <cellStyle name="Standard 13 6 2 4 3" xfId="4498" xr:uid="{00000000-0005-0000-0000-0000910B0000}"/>
    <cellStyle name="Standard 13 6 2 5" xfId="2069" xr:uid="{00000000-0005-0000-0000-0000920B0000}"/>
    <cellStyle name="Standard 13 6 2 6" xfId="3433" xr:uid="{00000000-0005-0000-0000-0000930B0000}"/>
    <cellStyle name="Standard 13 6 3" xfId="2070" xr:uid="{00000000-0005-0000-0000-0000940B0000}"/>
    <cellStyle name="Standard 13 6 3 2" xfId="2071" xr:uid="{00000000-0005-0000-0000-0000950B0000}"/>
    <cellStyle name="Standard 13 6 3 3" xfId="3787" xr:uid="{00000000-0005-0000-0000-0000960B0000}"/>
    <cellStyle name="Standard 13 6 4" xfId="2072" xr:uid="{00000000-0005-0000-0000-0000970B0000}"/>
    <cellStyle name="Standard 13 6 4 2" xfId="2073" xr:uid="{00000000-0005-0000-0000-0000980B0000}"/>
    <cellStyle name="Standard 13 6 4 3" xfId="4142" xr:uid="{00000000-0005-0000-0000-0000990B0000}"/>
    <cellStyle name="Standard 13 6 5" xfId="2074" xr:uid="{00000000-0005-0000-0000-00009A0B0000}"/>
    <cellStyle name="Standard 13 6 5 2" xfId="2075" xr:uid="{00000000-0005-0000-0000-00009B0B0000}"/>
    <cellStyle name="Standard 13 6 5 3" xfId="4497" xr:uid="{00000000-0005-0000-0000-00009C0B0000}"/>
    <cellStyle name="Standard 13 6 6" xfId="2076" xr:uid="{00000000-0005-0000-0000-00009D0B0000}"/>
    <cellStyle name="Standard 13 6 7" xfId="3432" xr:uid="{00000000-0005-0000-0000-00009E0B0000}"/>
    <cellStyle name="Standard 13 7" xfId="2077" xr:uid="{00000000-0005-0000-0000-00009F0B0000}"/>
    <cellStyle name="Standard 13 7 2" xfId="2078" xr:uid="{00000000-0005-0000-0000-0000A00B0000}"/>
    <cellStyle name="Standard 13 7 2 2" xfId="2079" xr:uid="{00000000-0005-0000-0000-0000A10B0000}"/>
    <cellStyle name="Standard 13 7 2 2 2" xfId="2080" xr:uid="{00000000-0005-0000-0000-0000A20B0000}"/>
    <cellStyle name="Standard 13 7 2 2 3" xfId="3790" xr:uid="{00000000-0005-0000-0000-0000A30B0000}"/>
    <cellStyle name="Standard 13 7 2 3" xfId="2081" xr:uid="{00000000-0005-0000-0000-0000A40B0000}"/>
    <cellStyle name="Standard 13 7 2 3 2" xfId="2082" xr:uid="{00000000-0005-0000-0000-0000A50B0000}"/>
    <cellStyle name="Standard 13 7 2 3 3" xfId="4145" xr:uid="{00000000-0005-0000-0000-0000A60B0000}"/>
    <cellStyle name="Standard 13 7 2 4" xfId="2083" xr:uid="{00000000-0005-0000-0000-0000A70B0000}"/>
    <cellStyle name="Standard 13 7 2 4 2" xfId="2084" xr:uid="{00000000-0005-0000-0000-0000A80B0000}"/>
    <cellStyle name="Standard 13 7 2 4 3" xfId="4500" xr:uid="{00000000-0005-0000-0000-0000A90B0000}"/>
    <cellStyle name="Standard 13 7 2 5" xfId="2085" xr:uid="{00000000-0005-0000-0000-0000AA0B0000}"/>
    <cellStyle name="Standard 13 7 2 6" xfId="3435" xr:uid="{00000000-0005-0000-0000-0000AB0B0000}"/>
    <cellStyle name="Standard 13 7 3" xfId="2086" xr:uid="{00000000-0005-0000-0000-0000AC0B0000}"/>
    <cellStyle name="Standard 13 7 3 2" xfId="2087" xr:uid="{00000000-0005-0000-0000-0000AD0B0000}"/>
    <cellStyle name="Standard 13 7 3 3" xfId="3789" xr:uid="{00000000-0005-0000-0000-0000AE0B0000}"/>
    <cellStyle name="Standard 13 7 4" xfId="2088" xr:uid="{00000000-0005-0000-0000-0000AF0B0000}"/>
    <cellStyle name="Standard 13 7 4 2" xfId="2089" xr:uid="{00000000-0005-0000-0000-0000B00B0000}"/>
    <cellStyle name="Standard 13 7 4 3" xfId="4144" xr:uid="{00000000-0005-0000-0000-0000B10B0000}"/>
    <cellStyle name="Standard 13 7 5" xfId="2090" xr:uid="{00000000-0005-0000-0000-0000B20B0000}"/>
    <cellStyle name="Standard 13 7 5 2" xfId="2091" xr:uid="{00000000-0005-0000-0000-0000B30B0000}"/>
    <cellStyle name="Standard 13 7 5 3" xfId="4499" xr:uid="{00000000-0005-0000-0000-0000B40B0000}"/>
    <cellStyle name="Standard 13 7 6" xfId="2092" xr:uid="{00000000-0005-0000-0000-0000B50B0000}"/>
    <cellStyle name="Standard 13 7 7" xfId="3434" xr:uid="{00000000-0005-0000-0000-0000B60B0000}"/>
    <cellStyle name="Standard 13 8" xfId="2093" xr:uid="{00000000-0005-0000-0000-0000B70B0000}"/>
    <cellStyle name="Standard 13 8 2" xfId="2094" xr:uid="{00000000-0005-0000-0000-0000B80B0000}"/>
    <cellStyle name="Standard 13 8 2 2" xfId="2095" xr:uid="{00000000-0005-0000-0000-0000B90B0000}"/>
    <cellStyle name="Standard 13 8 2 3" xfId="3791" xr:uid="{00000000-0005-0000-0000-0000BA0B0000}"/>
    <cellStyle name="Standard 13 8 3" xfId="2096" xr:uid="{00000000-0005-0000-0000-0000BB0B0000}"/>
    <cellStyle name="Standard 13 8 3 2" xfId="2097" xr:uid="{00000000-0005-0000-0000-0000BC0B0000}"/>
    <cellStyle name="Standard 13 8 3 3" xfId="4146" xr:uid="{00000000-0005-0000-0000-0000BD0B0000}"/>
    <cellStyle name="Standard 13 8 4" xfId="2098" xr:uid="{00000000-0005-0000-0000-0000BE0B0000}"/>
    <cellStyle name="Standard 13 8 4 2" xfId="2099" xr:uid="{00000000-0005-0000-0000-0000BF0B0000}"/>
    <cellStyle name="Standard 13 8 4 3" xfId="4501" xr:uid="{00000000-0005-0000-0000-0000C00B0000}"/>
    <cellStyle name="Standard 13 8 5" xfId="2100" xr:uid="{00000000-0005-0000-0000-0000C10B0000}"/>
    <cellStyle name="Standard 13 8 6" xfId="3436" xr:uid="{00000000-0005-0000-0000-0000C20B0000}"/>
    <cellStyle name="Standard 13 9" xfId="2101" xr:uid="{00000000-0005-0000-0000-0000C30B0000}"/>
    <cellStyle name="Standard 13 9 2" xfId="2102" xr:uid="{00000000-0005-0000-0000-0000C40B0000}"/>
    <cellStyle name="Standard 13 9 2 2" xfId="2103" xr:uid="{00000000-0005-0000-0000-0000C50B0000}"/>
    <cellStyle name="Standard 13 9 2 3" xfId="3792" xr:uid="{00000000-0005-0000-0000-0000C60B0000}"/>
    <cellStyle name="Standard 13 9 3" xfId="2104" xr:uid="{00000000-0005-0000-0000-0000C70B0000}"/>
    <cellStyle name="Standard 13 9 3 2" xfId="2105" xr:uid="{00000000-0005-0000-0000-0000C80B0000}"/>
    <cellStyle name="Standard 13 9 3 3" xfId="4147" xr:uid="{00000000-0005-0000-0000-0000C90B0000}"/>
    <cellStyle name="Standard 13 9 4" xfId="2106" xr:uid="{00000000-0005-0000-0000-0000CA0B0000}"/>
    <cellStyle name="Standard 13 9 4 2" xfId="2107" xr:uid="{00000000-0005-0000-0000-0000CB0B0000}"/>
    <cellStyle name="Standard 13 9 4 3" xfId="4502" xr:uid="{00000000-0005-0000-0000-0000CC0B0000}"/>
    <cellStyle name="Standard 13 9 5" xfId="2108" xr:uid="{00000000-0005-0000-0000-0000CD0B0000}"/>
    <cellStyle name="Standard 13 9 6" xfId="3437" xr:uid="{00000000-0005-0000-0000-0000CE0B0000}"/>
    <cellStyle name="Standard 14" xfId="2109" xr:uid="{00000000-0005-0000-0000-0000CF0B0000}"/>
    <cellStyle name="Standard 14 10" xfId="2110" xr:uid="{00000000-0005-0000-0000-0000D00B0000}"/>
    <cellStyle name="Standard 14 10 2" xfId="2111" xr:uid="{00000000-0005-0000-0000-0000D10B0000}"/>
    <cellStyle name="Standard 14 10 3" xfId="3556" xr:uid="{00000000-0005-0000-0000-0000D20B0000}"/>
    <cellStyle name="Standard 14 11" xfId="2112" xr:uid="{00000000-0005-0000-0000-0000D30B0000}"/>
    <cellStyle name="Standard 14 11 2" xfId="2113" xr:uid="{00000000-0005-0000-0000-0000D40B0000}"/>
    <cellStyle name="Standard 14 11 3" xfId="3911" xr:uid="{00000000-0005-0000-0000-0000D50B0000}"/>
    <cellStyle name="Standard 14 12" xfId="2114" xr:uid="{00000000-0005-0000-0000-0000D60B0000}"/>
    <cellStyle name="Standard 14 12 2" xfId="2115" xr:uid="{00000000-0005-0000-0000-0000D70B0000}"/>
    <cellStyle name="Standard 14 12 3" xfId="4266" xr:uid="{00000000-0005-0000-0000-0000D80B0000}"/>
    <cellStyle name="Standard 14 13" xfId="2116" xr:uid="{00000000-0005-0000-0000-0000D90B0000}"/>
    <cellStyle name="Standard 14 14" xfId="3201" xr:uid="{00000000-0005-0000-0000-0000DA0B0000}"/>
    <cellStyle name="Standard 14 2" xfId="2117" xr:uid="{00000000-0005-0000-0000-0000DB0B0000}"/>
    <cellStyle name="Standard 14 2 2" xfId="2118" xr:uid="{00000000-0005-0000-0000-0000DC0B0000}"/>
    <cellStyle name="Standard 14 2 2 2" xfId="2119" xr:uid="{00000000-0005-0000-0000-0000DD0B0000}"/>
    <cellStyle name="Standard 14 2 2 2 2" xfId="2120" xr:uid="{00000000-0005-0000-0000-0000DE0B0000}"/>
    <cellStyle name="Standard 14 2 2 2 3" xfId="3794" xr:uid="{00000000-0005-0000-0000-0000DF0B0000}"/>
    <cellStyle name="Standard 14 2 2 3" xfId="2121" xr:uid="{00000000-0005-0000-0000-0000E00B0000}"/>
    <cellStyle name="Standard 14 2 2 3 2" xfId="2122" xr:uid="{00000000-0005-0000-0000-0000E10B0000}"/>
    <cellStyle name="Standard 14 2 2 3 3" xfId="4149" xr:uid="{00000000-0005-0000-0000-0000E20B0000}"/>
    <cellStyle name="Standard 14 2 2 4" xfId="2123" xr:uid="{00000000-0005-0000-0000-0000E30B0000}"/>
    <cellStyle name="Standard 14 2 2 4 2" xfId="2124" xr:uid="{00000000-0005-0000-0000-0000E40B0000}"/>
    <cellStyle name="Standard 14 2 2 4 3" xfId="4504" xr:uid="{00000000-0005-0000-0000-0000E50B0000}"/>
    <cellStyle name="Standard 14 2 2 5" xfId="2125" xr:uid="{00000000-0005-0000-0000-0000E60B0000}"/>
    <cellStyle name="Standard 14 2 2 6" xfId="3439" xr:uid="{00000000-0005-0000-0000-0000E70B0000}"/>
    <cellStyle name="Standard 14 2 3" xfId="2126" xr:uid="{00000000-0005-0000-0000-0000E80B0000}"/>
    <cellStyle name="Standard 14 2 3 2" xfId="2127" xr:uid="{00000000-0005-0000-0000-0000E90B0000}"/>
    <cellStyle name="Standard 14 2 3 3" xfId="3793" xr:uid="{00000000-0005-0000-0000-0000EA0B0000}"/>
    <cellStyle name="Standard 14 2 4" xfId="2128" xr:uid="{00000000-0005-0000-0000-0000EB0B0000}"/>
    <cellStyle name="Standard 14 2 4 2" xfId="2129" xr:uid="{00000000-0005-0000-0000-0000EC0B0000}"/>
    <cellStyle name="Standard 14 2 4 3" xfId="4148" xr:uid="{00000000-0005-0000-0000-0000ED0B0000}"/>
    <cellStyle name="Standard 14 2 5" xfId="2130" xr:uid="{00000000-0005-0000-0000-0000EE0B0000}"/>
    <cellStyle name="Standard 14 2 5 2" xfId="2131" xr:uid="{00000000-0005-0000-0000-0000EF0B0000}"/>
    <cellStyle name="Standard 14 2 5 3" xfId="4503" xr:uid="{00000000-0005-0000-0000-0000F00B0000}"/>
    <cellStyle name="Standard 14 2 6" xfId="2132" xr:uid="{00000000-0005-0000-0000-0000F10B0000}"/>
    <cellStyle name="Standard 14 2 7" xfId="3438" xr:uid="{00000000-0005-0000-0000-0000F20B0000}"/>
    <cellStyle name="Standard 14 3" xfId="2133" xr:uid="{00000000-0005-0000-0000-0000F30B0000}"/>
    <cellStyle name="Standard 14 3 2" xfId="2134" xr:uid="{00000000-0005-0000-0000-0000F40B0000}"/>
    <cellStyle name="Standard 14 3 2 2" xfId="2135" xr:uid="{00000000-0005-0000-0000-0000F50B0000}"/>
    <cellStyle name="Standard 14 3 2 2 2" xfId="2136" xr:uid="{00000000-0005-0000-0000-0000F60B0000}"/>
    <cellStyle name="Standard 14 3 2 2 3" xfId="3796" xr:uid="{00000000-0005-0000-0000-0000F70B0000}"/>
    <cellStyle name="Standard 14 3 2 3" xfId="2137" xr:uid="{00000000-0005-0000-0000-0000F80B0000}"/>
    <cellStyle name="Standard 14 3 2 3 2" xfId="2138" xr:uid="{00000000-0005-0000-0000-0000F90B0000}"/>
    <cellStyle name="Standard 14 3 2 3 3" xfId="4151" xr:uid="{00000000-0005-0000-0000-0000FA0B0000}"/>
    <cellStyle name="Standard 14 3 2 4" xfId="2139" xr:uid="{00000000-0005-0000-0000-0000FB0B0000}"/>
    <cellStyle name="Standard 14 3 2 4 2" xfId="2140" xr:uid="{00000000-0005-0000-0000-0000FC0B0000}"/>
    <cellStyle name="Standard 14 3 2 4 3" xfId="4506" xr:uid="{00000000-0005-0000-0000-0000FD0B0000}"/>
    <cellStyle name="Standard 14 3 2 5" xfId="2141" xr:uid="{00000000-0005-0000-0000-0000FE0B0000}"/>
    <cellStyle name="Standard 14 3 2 6" xfId="3441" xr:uid="{00000000-0005-0000-0000-0000FF0B0000}"/>
    <cellStyle name="Standard 14 3 3" xfId="2142" xr:uid="{00000000-0005-0000-0000-0000000C0000}"/>
    <cellStyle name="Standard 14 3 3 2" xfId="2143" xr:uid="{00000000-0005-0000-0000-0000010C0000}"/>
    <cellStyle name="Standard 14 3 3 3" xfId="3795" xr:uid="{00000000-0005-0000-0000-0000020C0000}"/>
    <cellStyle name="Standard 14 3 4" xfId="2144" xr:uid="{00000000-0005-0000-0000-0000030C0000}"/>
    <cellStyle name="Standard 14 3 4 2" xfId="2145" xr:uid="{00000000-0005-0000-0000-0000040C0000}"/>
    <cellStyle name="Standard 14 3 4 3" xfId="4150" xr:uid="{00000000-0005-0000-0000-0000050C0000}"/>
    <cellStyle name="Standard 14 3 5" xfId="2146" xr:uid="{00000000-0005-0000-0000-0000060C0000}"/>
    <cellStyle name="Standard 14 3 5 2" xfId="2147" xr:uid="{00000000-0005-0000-0000-0000070C0000}"/>
    <cellStyle name="Standard 14 3 5 3" xfId="4505" xr:uid="{00000000-0005-0000-0000-0000080C0000}"/>
    <cellStyle name="Standard 14 3 6" xfId="2148" xr:uid="{00000000-0005-0000-0000-0000090C0000}"/>
    <cellStyle name="Standard 14 3 7" xfId="3440" xr:uid="{00000000-0005-0000-0000-00000A0C0000}"/>
    <cellStyle name="Standard 14 4" xfId="2149" xr:uid="{00000000-0005-0000-0000-00000B0C0000}"/>
    <cellStyle name="Standard 14 4 2" xfId="2150" xr:uid="{00000000-0005-0000-0000-00000C0C0000}"/>
    <cellStyle name="Standard 14 4 2 2" xfId="2151" xr:uid="{00000000-0005-0000-0000-00000D0C0000}"/>
    <cellStyle name="Standard 14 4 2 2 2" xfId="2152" xr:uid="{00000000-0005-0000-0000-00000E0C0000}"/>
    <cellStyle name="Standard 14 4 2 2 3" xfId="3798" xr:uid="{00000000-0005-0000-0000-00000F0C0000}"/>
    <cellStyle name="Standard 14 4 2 3" xfId="2153" xr:uid="{00000000-0005-0000-0000-0000100C0000}"/>
    <cellStyle name="Standard 14 4 2 3 2" xfId="2154" xr:uid="{00000000-0005-0000-0000-0000110C0000}"/>
    <cellStyle name="Standard 14 4 2 3 3" xfId="4153" xr:uid="{00000000-0005-0000-0000-0000120C0000}"/>
    <cellStyle name="Standard 14 4 2 4" xfId="2155" xr:uid="{00000000-0005-0000-0000-0000130C0000}"/>
    <cellStyle name="Standard 14 4 2 4 2" xfId="2156" xr:uid="{00000000-0005-0000-0000-0000140C0000}"/>
    <cellStyle name="Standard 14 4 2 4 3" xfId="4508" xr:uid="{00000000-0005-0000-0000-0000150C0000}"/>
    <cellStyle name="Standard 14 4 2 5" xfId="2157" xr:uid="{00000000-0005-0000-0000-0000160C0000}"/>
    <cellStyle name="Standard 14 4 2 6" xfId="3443" xr:uid="{00000000-0005-0000-0000-0000170C0000}"/>
    <cellStyle name="Standard 14 4 3" xfId="2158" xr:uid="{00000000-0005-0000-0000-0000180C0000}"/>
    <cellStyle name="Standard 14 4 3 2" xfId="2159" xr:uid="{00000000-0005-0000-0000-0000190C0000}"/>
    <cellStyle name="Standard 14 4 3 3" xfId="3797" xr:uid="{00000000-0005-0000-0000-00001A0C0000}"/>
    <cellStyle name="Standard 14 4 4" xfId="2160" xr:uid="{00000000-0005-0000-0000-00001B0C0000}"/>
    <cellStyle name="Standard 14 4 4 2" xfId="2161" xr:uid="{00000000-0005-0000-0000-00001C0C0000}"/>
    <cellStyle name="Standard 14 4 4 3" xfId="4152" xr:uid="{00000000-0005-0000-0000-00001D0C0000}"/>
    <cellStyle name="Standard 14 4 5" xfId="2162" xr:uid="{00000000-0005-0000-0000-00001E0C0000}"/>
    <cellStyle name="Standard 14 4 5 2" xfId="2163" xr:uid="{00000000-0005-0000-0000-00001F0C0000}"/>
    <cellStyle name="Standard 14 4 5 3" xfId="4507" xr:uid="{00000000-0005-0000-0000-0000200C0000}"/>
    <cellStyle name="Standard 14 4 6" xfId="2164" xr:uid="{00000000-0005-0000-0000-0000210C0000}"/>
    <cellStyle name="Standard 14 4 7" xfId="3442" xr:uid="{00000000-0005-0000-0000-0000220C0000}"/>
    <cellStyle name="Standard 14 5" xfId="2165" xr:uid="{00000000-0005-0000-0000-0000230C0000}"/>
    <cellStyle name="Standard 14 5 2" xfId="2166" xr:uid="{00000000-0005-0000-0000-0000240C0000}"/>
    <cellStyle name="Standard 14 5 2 2" xfId="2167" xr:uid="{00000000-0005-0000-0000-0000250C0000}"/>
    <cellStyle name="Standard 14 5 2 2 2" xfId="2168" xr:uid="{00000000-0005-0000-0000-0000260C0000}"/>
    <cellStyle name="Standard 14 5 2 2 3" xfId="3800" xr:uid="{00000000-0005-0000-0000-0000270C0000}"/>
    <cellStyle name="Standard 14 5 2 3" xfId="2169" xr:uid="{00000000-0005-0000-0000-0000280C0000}"/>
    <cellStyle name="Standard 14 5 2 3 2" xfId="2170" xr:uid="{00000000-0005-0000-0000-0000290C0000}"/>
    <cellStyle name="Standard 14 5 2 3 3" xfId="4155" xr:uid="{00000000-0005-0000-0000-00002A0C0000}"/>
    <cellStyle name="Standard 14 5 2 4" xfId="2171" xr:uid="{00000000-0005-0000-0000-00002B0C0000}"/>
    <cellStyle name="Standard 14 5 2 4 2" xfId="2172" xr:uid="{00000000-0005-0000-0000-00002C0C0000}"/>
    <cellStyle name="Standard 14 5 2 4 3" xfId="4510" xr:uid="{00000000-0005-0000-0000-00002D0C0000}"/>
    <cellStyle name="Standard 14 5 2 5" xfId="2173" xr:uid="{00000000-0005-0000-0000-00002E0C0000}"/>
    <cellStyle name="Standard 14 5 2 6" xfId="3445" xr:uid="{00000000-0005-0000-0000-00002F0C0000}"/>
    <cellStyle name="Standard 14 5 3" xfId="2174" xr:uid="{00000000-0005-0000-0000-0000300C0000}"/>
    <cellStyle name="Standard 14 5 3 2" xfId="2175" xr:uid="{00000000-0005-0000-0000-0000310C0000}"/>
    <cellStyle name="Standard 14 5 3 3" xfId="3799" xr:uid="{00000000-0005-0000-0000-0000320C0000}"/>
    <cellStyle name="Standard 14 5 4" xfId="2176" xr:uid="{00000000-0005-0000-0000-0000330C0000}"/>
    <cellStyle name="Standard 14 5 4 2" xfId="2177" xr:uid="{00000000-0005-0000-0000-0000340C0000}"/>
    <cellStyle name="Standard 14 5 4 3" xfId="4154" xr:uid="{00000000-0005-0000-0000-0000350C0000}"/>
    <cellStyle name="Standard 14 5 5" xfId="2178" xr:uid="{00000000-0005-0000-0000-0000360C0000}"/>
    <cellStyle name="Standard 14 5 5 2" xfId="2179" xr:uid="{00000000-0005-0000-0000-0000370C0000}"/>
    <cellStyle name="Standard 14 5 5 3" xfId="4509" xr:uid="{00000000-0005-0000-0000-0000380C0000}"/>
    <cellStyle name="Standard 14 5 6" xfId="2180" xr:uid="{00000000-0005-0000-0000-0000390C0000}"/>
    <cellStyle name="Standard 14 5 7" xfId="3444" xr:uid="{00000000-0005-0000-0000-00003A0C0000}"/>
    <cellStyle name="Standard 14 6" xfId="2181" xr:uid="{00000000-0005-0000-0000-00003B0C0000}"/>
    <cellStyle name="Standard 14 6 2" xfId="2182" xr:uid="{00000000-0005-0000-0000-00003C0C0000}"/>
    <cellStyle name="Standard 14 6 2 2" xfId="2183" xr:uid="{00000000-0005-0000-0000-00003D0C0000}"/>
    <cellStyle name="Standard 14 6 2 2 2" xfId="2184" xr:uid="{00000000-0005-0000-0000-00003E0C0000}"/>
    <cellStyle name="Standard 14 6 2 2 3" xfId="3802" xr:uid="{00000000-0005-0000-0000-00003F0C0000}"/>
    <cellStyle name="Standard 14 6 2 3" xfId="2185" xr:uid="{00000000-0005-0000-0000-0000400C0000}"/>
    <cellStyle name="Standard 14 6 2 3 2" xfId="2186" xr:uid="{00000000-0005-0000-0000-0000410C0000}"/>
    <cellStyle name="Standard 14 6 2 3 3" xfId="4157" xr:uid="{00000000-0005-0000-0000-0000420C0000}"/>
    <cellStyle name="Standard 14 6 2 4" xfId="2187" xr:uid="{00000000-0005-0000-0000-0000430C0000}"/>
    <cellStyle name="Standard 14 6 2 4 2" xfId="2188" xr:uid="{00000000-0005-0000-0000-0000440C0000}"/>
    <cellStyle name="Standard 14 6 2 4 3" xfId="4512" xr:uid="{00000000-0005-0000-0000-0000450C0000}"/>
    <cellStyle name="Standard 14 6 2 5" xfId="2189" xr:uid="{00000000-0005-0000-0000-0000460C0000}"/>
    <cellStyle name="Standard 14 6 2 6" xfId="3447" xr:uid="{00000000-0005-0000-0000-0000470C0000}"/>
    <cellStyle name="Standard 14 6 3" xfId="2190" xr:uid="{00000000-0005-0000-0000-0000480C0000}"/>
    <cellStyle name="Standard 14 6 3 2" xfId="2191" xr:uid="{00000000-0005-0000-0000-0000490C0000}"/>
    <cellStyle name="Standard 14 6 3 3" xfId="3801" xr:uid="{00000000-0005-0000-0000-00004A0C0000}"/>
    <cellStyle name="Standard 14 6 4" xfId="2192" xr:uid="{00000000-0005-0000-0000-00004B0C0000}"/>
    <cellStyle name="Standard 14 6 4 2" xfId="2193" xr:uid="{00000000-0005-0000-0000-00004C0C0000}"/>
    <cellStyle name="Standard 14 6 4 3" xfId="4156" xr:uid="{00000000-0005-0000-0000-00004D0C0000}"/>
    <cellStyle name="Standard 14 6 5" xfId="2194" xr:uid="{00000000-0005-0000-0000-00004E0C0000}"/>
    <cellStyle name="Standard 14 6 5 2" xfId="2195" xr:uid="{00000000-0005-0000-0000-00004F0C0000}"/>
    <cellStyle name="Standard 14 6 5 3" xfId="4511" xr:uid="{00000000-0005-0000-0000-0000500C0000}"/>
    <cellStyle name="Standard 14 6 6" xfId="2196" xr:uid="{00000000-0005-0000-0000-0000510C0000}"/>
    <cellStyle name="Standard 14 6 7" xfId="3446" xr:uid="{00000000-0005-0000-0000-0000520C0000}"/>
    <cellStyle name="Standard 14 7" xfId="2197" xr:uid="{00000000-0005-0000-0000-0000530C0000}"/>
    <cellStyle name="Standard 14 7 2" xfId="2198" xr:uid="{00000000-0005-0000-0000-0000540C0000}"/>
    <cellStyle name="Standard 14 7 2 2" xfId="2199" xr:uid="{00000000-0005-0000-0000-0000550C0000}"/>
    <cellStyle name="Standard 14 7 2 2 2" xfId="2200" xr:uid="{00000000-0005-0000-0000-0000560C0000}"/>
    <cellStyle name="Standard 14 7 2 2 3" xfId="3804" xr:uid="{00000000-0005-0000-0000-0000570C0000}"/>
    <cellStyle name="Standard 14 7 2 3" xfId="2201" xr:uid="{00000000-0005-0000-0000-0000580C0000}"/>
    <cellStyle name="Standard 14 7 2 3 2" xfId="2202" xr:uid="{00000000-0005-0000-0000-0000590C0000}"/>
    <cellStyle name="Standard 14 7 2 3 3" xfId="4159" xr:uid="{00000000-0005-0000-0000-00005A0C0000}"/>
    <cellStyle name="Standard 14 7 2 4" xfId="2203" xr:uid="{00000000-0005-0000-0000-00005B0C0000}"/>
    <cellStyle name="Standard 14 7 2 4 2" xfId="2204" xr:uid="{00000000-0005-0000-0000-00005C0C0000}"/>
    <cellStyle name="Standard 14 7 2 4 3" xfId="4514" xr:uid="{00000000-0005-0000-0000-00005D0C0000}"/>
    <cellStyle name="Standard 14 7 2 5" xfId="2205" xr:uid="{00000000-0005-0000-0000-00005E0C0000}"/>
    <cellStyle name="Standard 14 7 2 6" xfId="3449" xr:uid="{00000000-0005-0000-0000-00005F0C0000}"/>
    <cellStyle name="Standard 14 7 3" xfId="2206" xr:uid="{00000000-0005-0000-0000-0000600C0000}"/>
    <cellStyle name="Standard 14 7 3 2" xfId="2207" xr:uid="{00000000-0005-0000-0000-0000610C0000}"/>
    <cellStyle name="Standard 14 7 3 3" xfId="3803" xr:uid="{00000000-0005-0000-0000-0000620C0000}"/>
    <cellStyle name="Standard 14 7 4" xfId="2208" xr:uid="{00000000-0005-0000-0000-0000630C0000}"/>
    <cellStyle name="Standard 14 7 4 2" xfId="2209" xr:uid="{00000000-0005-0000-0000-0000640C0000}"/>
    <cellStyle name="Standard 14 7 4 3" xfId="4158" xr:uid="{00000000-0005-0000-0000-0000650C0000}"/>
    <cellStyle name="Standard 14 7 5" xfId="2210" xr:uid="{00000000-0005-0000-0000-0000660C0000}"/>
    <cellStyle name="Standard 14 7 5 2" xfId="2211" xr:uid="{00000000-0005-0000-0000-0000670C0000}"/>
    <cellStyle name="Standard 14 7 5 3" xfId="4513" xr:uid="{00000000-0005-0000-0000-0000680C0000}"/>
    <cellStyle name="Standard 14 7 6" xfId="2212" xr:uid="{00000000-0005-0000-0000-0000690C0000}"/>
    <cellStyle name="Standard 14 7 7" xfId="3448" xr:uid="{00000000-0005-0000-0000-00006A0C0000}"/>
    <cellStyle name="Standard 14 8" xfId="2213" xr:uid="{00000000-0005-0000-0000-00006B0C0000}"/>
    <cellStyle name="Standard 14 8 2" xfId="2214" xr:uid="{00000000-0005-0000-0000-00006C0C0000}"/>
    <cellStyle name="Standard 14 8 2 2" xfId="2215" xr:uid="{00000000-0005-0000-0000-00006D0C0000}"/>
    <cellStyle name="Standard 14 8 2 3" xfId="3805" xr:uid="{00000000-0005-0000-0000-00006E0C0000}"/>
    <cellStyle name="Standard 14 8 3" xfId="2216" xr:uid="{00000000-0005-0000-0000-00006F0C0000}"/>
    <cellStyle name="Standard 14 8 3 2" xfId="2217" xr:uid="{00000000-0005-0000-0000-0000700C0000}"/>
    <cellStyle name="Standard 14 8 3 3" xfId="4160" xr:uid="{00000000-0005-0000-0000-0000710C0000}"/>
    <cellStyle name="Standard 14 8 4" xfId="2218" xr:uid="{00000000-0005-0000-0000-0000720C0000}"/>
    <cellStyle name="Standard 14 8 4 2" xfId="2219" xr:uid="{00000000-0005-0000-0000-0000730C0000}"/>
    <cellStyle name="Standard 14 8 4 3" xfId="4515" xr:uid="{00000000-0005-0000-0000-0000740C0000}"/>
    <cellStyle name="Standard 14 8 5" xfId="2220" xr:uid="{00000000-0005-0000-0000-0000750C0000}"/>
    <cellStyle name="Standard 14 8 6" xfId="3450" xr:uid="{00000000-0005-0000-0000-0000760C0000}"/>
    <cellStyle name="Standard 14 9" xfId="2221" xr:uid="{00000000-0005-0000-0000-0000770C0000}"/>
    <cellStyle name="Standard 14 9 2" xfId="2222" xr:uid="{00000000-0005-0000-0000-0000780C0000}"/>
    <cellStyle name="Standard 14 9 2 2" xfId="2223" xr:uid="{00000000-0005-0000-0000-0000790C0000}"/>
    <cellStyle name="Standard 14 9 2 3" xfId="3806" xr:uid="{00000000-0005-0000-0000-00007A0C0000}"/>
    <cellStyle name="Standard 14 9 3" xfId="2224" xr:uid="{00000000-0005-0000-0000-00007B0C0000}"/>
    <cellStyle name="Standard 14 9 3 2" xfId="2225" xr:uid="{00000000-0005-0000-0000-00007C0C0000}"/>
    <cellStyle name="Standard 14 9 3 3" xfId="4161" xr:uid="{00000000-0005-0000-0000-00007D0C0000}"/>
    <cellStyle name="Standard 14 9 4" xfId="2226" xr:uid="{00000000-0005-0000-0000-00007E0C0000}"/>
    <cellStyle name="Standard 14 9 4 2" xfId="2227" xr:uid="{00000000-0005-0000-0000-00007F0C0000}"/>
    <cellStyle name="Standard 14 9 4 3" xfId="4516" xr:uid="{00000000-0005-0000-0000-0000800C0000}"/>
    <cellStyle name="Standard 14 9 5" xfId="2228" xr:uid="{00000000-0005-0000-0000-0000810C0000}"/>
    <cellStyle name="Standard 14 9 6" xfId="3451" xr:uid="{00000000-0005-0000-0000-0000820C0000}"/>
    <cellStyle name="Standard 15" xfId="2229" xr:uid="{00000000-0005-0000-0000-0000830C0000}"/>
    <cellStyle name="Standard 15 10" xfId="2230" xr:uid="{00000000-0005-0000-0000-0000840C0000}"/>
    <cellStyle name="Standard 15 10 2" xfId="2231" xr:uid="{00000000-0005-0000-0000-0000850C0000}"/>
    <cellStyle name="Standard 15 10 3" xfId="3572" xr:uid="{00000000-0005-0000-0000-0000860C0000}"/>
    <cellStyle name="Standard 15 11" xfId="2232" xr:uid="{00000000-0005-0000-0000-0000870C0000}"/>
    <cellStyle name="Standard 15 11 2" xfId="2233" xr:uid="{00000000-0005-0000-0000-0000880C0000}"/>
    <cellStyle name="Standard 15 11 3" xfId="3927" xr:uid="{00000000-0005-0000-0000-0000890C0000}"/>
    <cellStyle name="Standard 15 12" xfId="2234" xr:uid="{00000000-0005-0000-0000-00008A0C0000}"/>
    <cellStyle name="Standard 15 12 2" xfId="2235" xr:uid="{00000000-0005-0000-0000-00008B0C0000}"/>
    <cellStyle name="Standard 15 12 3" xfId="4282" xr:uid="{00000000-0005-0000-0000-00008C0C0000}"/>
    <cellStyle name="Standard 15 13" xfId="2236" xr:uid="{00000000-0005-0000-0000-00008D0C0000}"/>
    <cellStyle name="Standard 15 14" xfId="3217" xr:uid="{00000000-0005-0000-0000-00008E0C0000}"/>
    <cellStyle name="Standard 15 2" xfId="2237" xr:uid="{00000000-0005-0000-0000-00008F0C0000}"/>
    <cellStyle name="Standard 15 2 2" xfId="2238" xr:uid="{00000000-0005-0000-0000-0000900C0000}"/>
    <cellStyle name="Standard 15 2 2 2" xfId="2239" xr:uid="{00000000-0005-0000-0000-0000910C0000}"/>
    <cellStyle name="Standard 15 2 2 2 2" xfId="2240" xr:uid="{00000000-0005-0000-0000-0000920C0000}"/>
    <cellStyle name="Standard 15 2 2 2 3" xfId="3808" xr:uid="{00000000-0005-0000-0000-0000930C0000}"/>
    <cellStyle name="Standard 15 2 2 3" xfId="2241" xr:uid="{00000000-0005-0000-0000-0000940C0000}"/>
    <cellStyle name="Standard 15 2 2 3 2" xfId="2242" xr:uid="{00000000-0005-0000-0000-0000950C0000}"/>
    <cellStyle name="Standard 15 2 2 3 3" xfId="4163" xr:uid="{00000000-0005-0000-0000-0000960C0000}"/>
    <cellStyle name="Standard 15 2 2 4" xfId="2243" xr:uid="{00000000-0005-0000-0000-0000970C0000}"/>
    <cellStyle name="Standard 15 2 2 4 2" xfId="2244" xr:uid="{00000000-0005-0000-0000-0000980C0000}"/>
    <cellStyle name="Standard 15 2 2 4 3" xfId="4518" xr:uid="{00000000-0005-0000-0000-0000990C0000}"/>
    <cellStyle name="Standard 15 2 2 5" xfId="2245" xr:uid="{00000000-0005-0000-0000-00009A0C0000}"/>
    <cellStyle name="Standard 15 2 2 6" xfId="3453" xr:uid="{00000000-0005-0000-0000-00009B0C0000}"/>
    <cellStyle name="Standard 15 2 3" xfId="2246" xr:uid="{00000000-0005-0000-0000-00009C0C0000}"/>
    <cellStyle name="Standard 15 2 3 2" xfId="2247" xr:uid="{00000000-0005-0000-0000-00009D0C0000}"/>
    <cellStyle name="Standard 15 2 3 3" xfId="3807" xr:uid="{00000000-0005-0000-0000-00009E0C0000}"/>
    <cellStyle name="Standard 15 2 4" xfId="2248" xr:uid="{00000000-0005-0000-0000-00009F0C0000}"/>
    <cellStyle name="Standard 15 2 4 2" xfId="2249" xr:uid="{00000000-0005-0000-0000-0000A00C0000}"/>
    <cellStyle name="Standard 15 2 4 3" xfId="4162" xr:uid="{00000000-0005-0000-0000-0000A10C0000}"/>
    <cellStyle name="Standard 15 2 5" xfId="2250" xr:uid="{00000000-0005-0000-0000-0000A20C0000}"/>
    <cellStyle name="Standard 15 2 5 2" xfId="2251" xr:uid="{00000000-0005-0000-0000-0000A30C0000}"/>
    <cellStyle name="Standard 15 2 5 3" xfId="4517" xr:uid="{00000000-0005-0000-0000-0000A40C0000}"/>
    <cellStyle name="Standard 15 2 6" xfId="2252" xr:uid="{00000000-0005-0000-0000-0000A50C0000}"/>
    <cellStyle name="Standard 15 2 7" xfId="3452" xr:uid="{00000000-0005-0000-0000-0000A60C0000}"/>
    <cellStyle name="Standard 15 3" xfId="2253" xr:uid="{00000000-0005-0000-0000-0000A70C0000}"/>
    <cellStyle name="Standard 15 3 2" xfId="2254" xr:uid="{00000000-0005-0000-0000-0000A80C0000}"/>
    <cellStyle name="Standard 15 3 2 2" xfId="2255" xr:uid="{00000000-0005-0000-0000-0000A90C0000}"/>
    <cellStyle name="Standard 15 3 2 2 2" xfId="2256" xr:uid="{00000000-0005-0000-0000-0000AA0C0000}"/>
    <cellStyle name="Standard 15 3 2 2 3" xfId="3810" xr:uid="{00000000-0005-0000-0000-0000AB0C0000}"/>
    <cellStyle name="Standard 15 3 2 3" xfId="2257" xr:uid="{00000000-0005-0000-0000-0000AC0C0000}"/>
    <cellStyle name="Standard 15 3 2 3 2" xfId="2258" xr:uid="{00000000-0005-0000-0000-0000AD0C0000}"/>
    <cellStyle name="Standard 15 3 2 3 3" xfId="4165" xr:uid="{00000000-0005-0000-0000-0000AE0C0000}"/>
    <cellStyle name="Standard 15 3 2 4" xfId="2259" xr:uid="{00000000-0005-0000-0000-0000AF0C0000}"/>
    <cellStyle name="Standard 15 3 2 4 2" xfId="2260" xr:uid="{00000000-0005-0000-0000-0000B00C0000}"/>
    <cellStyle name="Standard 15 3 2 4 3" xfId="4520" xr:uid="{00000000-0005-0000-0000-0000B10C0000}"/>
    <cellStyle name="Standard 15 3 2 5" xfId="2261" xr:uid="{00000000-0005-0000-0000-0000B20C0000}"/>
    <cellStyle name="Standard 15 3 2 6" xfId="3455" xr:uid="{00000000-0005-0000-0000-0000B30C0000}"/>
    <cellStyle name="Standard 15 3 3" xfId="2262" xr:uid="{00000000-0005-0000-0000-0000B40C0000}"/>
    <cellStyle name="Standard 15 3 3 2" xfId="2263" xr:uid="{00000000-0005-0000-0000-0000B50C0000}"/>
    <cellStyle name="Standard 15 3 3 3" xfId="3809" xr:uid="{00000000-0005-0000-0000-0000B60C0000}"/>
    <cellStyle name="Standard 15 3 4" xfId="2264" xr:uid="{00000000-0005-0000-0000-0000B70C0000}"/>
    <cellStyle name="Standard 15 3 4 2" xfId="2265" xr:uid="{00000000-0005-0000-0000-0000B80C0000}"/>
    <cellStyle name="Standard 15 3 4 3" xfId="4164" xr:uid="{00000000-0005-0000-0000-0000B90C0000}"/>
    <cellStyle name="Standard 15 3 5" xfId="2266" xr:uid="{00000000-0005-0000-0000-0000BA0C0000}"/>
    <cellStyle name="Standard 15 3 5 2" xfId="2267" xr:uid="{00000000-0005-0000-0000-0000BB0C0000}"/>
    <cellStyle name="Standard 15 3 5 3" xfId="4519" xr:uid="{00000000-0005-0000-0000-0000BC0C0000}"/>
    <cellStyle name="Standard 15 3 6" xfId="2268" xr:uid="{00000000-0005-0000-0000-0000BD0C0000}"/>
    <cellStyle name="Standard 15 3 7" xfId="3454" xr:uid="{00000000-0005-0000-0000-0000BE0C0000}"/>
    <cellStyle name="Standard 15 4" xfId="2269" xr:uid="{00000000-0005-0000-0000-0000BF0C0000}"/>
    <cellStyle name="Standard 15 4 2" xfId="2270" xr:uid="{00000000-0005-0000-0000-0000C00C0000}"/>
    <cellStyle name="Standard 15 4 2 2" xfId="2271" xr:uid="{00000000-0005-0000-0000-0000C10C0000}"/>
    <cellStyle name="Standard 15 4 2 2 2" xfId="2272" xr:uid="{00000000-0005-0000-0000-0000C20C0000}"/>
    <cellStyle name="Standard 15 4 2 2 3" xfId="3812" xr:uid="{00000000-0005-0000-0000-0000C30C0000}"/>
    <cellStyle name="Standard 15 4 2 3" xfId="2273" xr:uid="{00000000-0005-0000-0000-0000C40C0000}"/>
    <cellStyle name="Standard 15 4 2 3 2" xfId="2274" xr:uid="{00000000-0005-0000-0000-0000C50C0000}"/>
    <cellStyle name="Standard 15 4 2 3 3" xfId="4167" xr:uid="{00000000-0005-0000-0000-0000C60C0000}"/>
    <cellStyle name="Standard 15 4 2 4" xfId="2275" xr:uid="{00000000-0005-0000-0000-0000C70C0000}"/>
    <cellStyle name="Standard 15 4 2 4 2" xfId="2276" xr:uid="{00000000-0005-0000-0000-0000C80C0000}"/>
    <cellStyle name="Standard 15 4 2 4 3" xfId="4522" xr:uid="{00000000-0005-0000-0000-0000C90C0000}"/>
    <cellStyle name="Standard 15 4 2 5" xfId="2277" xr:uid="{00000000-0005-0000-0000-0000CA0C0000}"/>
    <cellStyle name="Standard 15 4 2 6" xfId="3457" xr:uid="{00000000-0005-0000-0000-0000CB0C0000}"/>
    <cellStyle name="Standard 15 4 3" xfId="2278" xr:uid="{00000000-0005-0000-0000-0000CC0C0000}"/>
    <cellStyle name="Standard 15 4 3 2" xfId="2279" xr:uid="{00000000-0005-0000-0000-0000CD0C0000}"/>
    <cellStyle name="Standard 15 4 3 3" xfId="3811" xr:uid="{00000000-0005-0000-0000-0000CE0C0000}"/>
    <cellStyle name="Standard 15 4 4" xfId="2280" xr:uid="{00000000-0005-0000-0000-0000CF0C0000}"/>
    <cellStyle name="Standard 15 4 4 2" xfId="2281" xr:uid="{00000000-0005-0000-0000-0000D00C0000}"/>
    <cellStyle name="Standard 15 4 4 3" xfId="4166" xr:uid="{00000000-0005-0000-0000-0000D10C0000}"/>
    <cellStyle name="Standard 15 4 5" xfId="2282" xr:uid="{00000000-0005-0000-0000-0000D20C0000}"/>
    <cellStyle name="Standard 15 4 5 2" xfId="2283" xr:uid="{00000000-0005-0000-0000-0000D30C0000}"/>
    <cellStyle name="Standard 15 4 5 3" xfId="4521" xr:uid="{00000000-0005-0000-0000-0000D40C0000}"/>
    <cellStyle name="Standard 15 4 6" xfId="2284" xr:uid="{00000000-0005-0000-0000-0000D50C0000}"/>
    <cellStyle name="Standard 15 4 7" xfId="3456" xr:uid="{00000000-0005-0000-0000-0000D60C0000}"/>
    <cellStyle name="Standard 15 5" xfId="2285" xr:uid="{00000000-0005-0000-0000-0000D70C0000}"/>
    <cellStyle name="Standard 15 5 2" xfId="2286" xr:uid="{00000000-0005-0000-0000-0000D80C0000}"/>
    <cellStyle name="Standard 15 5 2 2" xfId="2287" xr:uid="{00000000-0005-0000-0000-0000D90C0000}"/>
    <cellStyle name="Standard 15 5 2 2 2" xfId="2288" xr:uid="{00000000-0005-0000-0000-0000DA0C0000}"/>
    <cellStyle name="Standard 15 5 2 2 3" xfId="3814" xr:uid="{00000000-0005-0000-0000-0000DB0C0000}"/>
    <cellStyle name="Standard 15 5 2 3" xfId="2289" xr:uid="{00000000-0005-0000-0000-0000DC0C0000}"/>
    <cellStyle name="Standard 15 5 2 3 2" xfId="2290" xr:uid="{00000000-0005-0000-0000-0000DD0C0000}"/>
    <cellStyle name="Standard 15 5 2 3 3" xfId="4169" xr:uid="{00000000-0005-0000-0000-0000DE0C0000}"/>
    <cellStyle name="Standard 15 5 2 4" xfId="2291" xr:uid="{00000000-0005-0000-0000-0000DF0C0000}"/>
    <cellStyle name="Standard 15 5 2 4 2" xfId="2292" xr:uid="{00000000-0005-0000-0000-0000E00C0000}"/>
    <cellStyle name="Standard 15 5 2 4 3" xfId="4524" xr:uid="{00000000-0005-0000-0000-0000E10C0000}"/>
    <cellStyle name="Standard 15 5 2 5" xfId="2293" xr:uid="{00000000-0005-0000-0000-0000E20C0000}"/>
    <cellStyle name="Standard 15 5 2 6" xfId="3459" xr:uid="{00000000-0005-0000-0000-0000E30C0000}"/>
    <cellStyle name="Standard 15 5 3" xfId="2294" xr:uid="{00000000-0005-0000-0000-0000E40C0000}"/>
    <cellStyle name="Standard 15 5 3 2" xfId="2295" xr:uid="{00000000-0005-0000-0000-0000E50C0000}"/>
    <cellStyle name="Standard 15 5 3 3" xfId="3813" xr:uid="{00000000-0005-0000-0000-0000E60C0000}"/>
    <cellStyle name="Standard 15 5 4" xfId="2296" xr:uid="{00000000-0005-0000-0000-0000E70C0000}"/>
    <cellStyle name="Standard 15 5 4 2" xfId="2297" xr:uid="{00000000-0005-0000-0000-0000E80C0000}"/>
    <cellStyle name="Standard 15 5 4 3" xfId="4168" xr:uid="{00000000-0005-0000-0000-0000E90C0000}"/>
    <cellStyle name="Standard 15 5 5" xfId="2298" xr:uid="{00000000-0005-0000-0000-0000EA0C0000}"/>
    <cellStyle name="Standard 15 5 5 2" xfId="2299" xr:uid="{00000000-0005-0000-0000-0000EB0C0000}"/>
    <cellStyle name="Standard 15 5 5 3" xfId="4523" xr:uid="{00000000-0005-0000-0000-0000EC0C0000}"/>
    <cellStyle name="Standard 15 5 6" xfId="2300" xr:uid="{00000000-0005-0000-0000-0000ED0C0000}"/>
    <cellStyle name="Standard 15 5 7" xfId="3458" xr:uid="{00000000-0005-0000-0000-0000EE0C0000}"/>
    <cellStyle name="Standard 15 6" xfId="2301" xr:uid="{00000000-0005-0000-0000-0000EF0C0000}"/>
    <cellStyle name="Standard 15 6 2" xfId="2302" xr:uid="{00000000-0005-0000-0000-0000F00C0000}"/>
    <cellStyle name="Standard 15 6 2 2" xfId="2303" xr:uid="{00000000-0005-0000-0000-0000F10C0000}"/>
    <cellStyle name="Standard 15 6 2 2 2" xfId="2304" xr:uid="{00000000-0005-0000-0000-0000F20C0000}"/>
    <cellStyle name="Standard 15 6 2 2 3" xfId="3816" xr:uid="{00000000-0005-0000-0000-0000F30C0000}"/>
    <cellStyle name="Standard 15 6 2 3" xfId="2305" xr:uid="{00000000-0005-0000-0000-0000F40C0000}"/>
    <cellStyle name="Standard 15 6 2 3 2" xfId="2306" xr:uid="{00000000-0005-0000-0000-0000F50C0000}"/>
    <cellStyle name="Standard 15 6 2 3 3" xfId="4171" xr:uid="{00000000-0005-0000-0000-0000F60C0000}"/>
    <cellStyle name="Standard 15 6 2 4" xfId="2307" xr:uid="{00000000-0005-0000-0000-0000F70C0000}"/>
    <cellStyle name="Standard 15 6 2 4 2" xfId="2308" xr:uid="{00000000-0005-0000-0000-0000F80C0000}"/>
    <cellStyle name="Standard 15 6 2 4 3" xfId="4526" xr:uid="{00000000-0005-0000-0000-0000F90C0000}"/>
    <cellStyle name="Standard 15 6 2 5" xfId="2309" xr:uid="{00000000-0005-0000-0000-0000FA0C0000}"/>
    <cellStyle name="Standard 15 6 2 6" xfId="3461" xr:uid="{00000000-0005-0000-0000-0000FB0C0000}"/>
    <cellStyle name="Standard 15 6 3" xfId="2310" xr:uid="{00000000-0005-0000-0000-0000FC0C0000}"/>
    <cellStyle name="Standard 15 6 3 2" xfId="2311" xr:uid="{00000000-0005-0000-0000-0000FD0C0000}"/>
    <cellStyle name="Standard 15 6 3 3" xfId="3815" xr:uid="{00000000-0005-0000-0000-0000FE0C0000}"/>
    <cellStyle name="Standard 15 6 4" xfId="2312" xr:uid="{00000000-0005-0000-0000-0000FF0C0000}"/>
    <cellStyle name="Standard 15 6 4 2" xfId="2313" xr:uid="{00000000-0005-0000-0000-0000000D0000}"/>
    <cellStyle name="Standard 15 6 4 3" xfId="4170" xr:uid="{00000000-0005-0000-0000-0000010D0000}"/>
    <cellStyle name="Standard 15 6 5" xfId="2314" xr:uid="{00000000-0005-0000-0000-0000020D0000}"/>
    <cellStyle name="Standard 15 6 5 2" xfId="2315" xr:uid="{00000000-0005-0000-0000-0000030D0000}"/>
    <cellStyle name="Standard 15 6 5 3" xfId="4525" xr:uid="{00000000-0005-0000-0000-0000040D0000}"/>
    <cellStyle name="Standard 15 6 6" xfId="2316" xr:uid="{00000000-0005-0000-0000-0000050D0000}"/>
    <cellStyle name="Standard 15 6 7" xfId="3460" xr:uid="{00000000-0005-0000-0000-0000060D0000}"/>
    <cellStyle name="Standard 15 7" xfId="2317" xr:uid="{00000000-0005-0000-0000-0000070D0000}"/>
    <cellStyle name="Standard 15 7 2" xfId="2318" xr:uid="{00000000-0005-0000-0000-0000080D0000}"/>
    <cellStyle name="Standard 15 7 2 2" xfId="2319" xr:uid="{00000000-0005-0000-0000-0000090D0000}"/>
    <cellStyle name="Standard 15 7 2 2 2" xfId="2320" xr:uid="{00000000-0005-0000-0000-00000A0D0000}"/>
    <cellStyle name="Standard 15 7 2 2 3" xfId="3818" xr:uid="{00000000-0005-0000-0000-00000B0D0000}"/>
    <cellStyle name="Standard 15 7 2 3" xfId="2321" xr:uid="{00000000-0005-0000-0000-00000C0D0000}"/>
    <cellStyle name="Standard 15 7 2 3 2" xfId="2322" xr:uid="{00000000-0005-0000-0000-00000D0D0000}"/>
    <cellStyle name="Standard 15 7 2 3 3" xfId="4173" xr:uid="{00000000-0005-0000-0000-00000E0D0000}"/>
    <cellStyle name="Standard 15 7 2 4" xfId="2323" xr:uid="{00000000-0005-0000-0000-00000F0D0000}"/>
    <cellStyle name="Standard 15 7 2 4 2" xfId="2324" xr:uid="{00000000-0005-0000-0000-0000100D0000}"/>
    <cellStyle name="Standard 15 7 2 4 3" xfId="4528" xr:uid="{00000000-0005-0000-0000-0000110D0000}"/>
    <cellStyle name="Standard 15 7 2 5" xfId="2325" xr:uid="{00000000-0005-0000-0000-0000120D0000}"/>
    <cellStyle name="Standard 15 7 2 6" xfId="3463" xr:uid="{00000000-0005-0000-0000-0000130D0000}"/>
    <cellStyle name="Standard 15 7 3" xfId="2326" xr:uid="{00000000-0005-0000-0000-0000140D0000}"/>
    <cellStyle name="Standard 15 7 3 2" xfId="2327" xr:uid="{00000000-0005-0000-0000-0000150D0000}"/>
    <cellStyle name="Standard 15 7 3 3" xfId="3817" xr:uid="{00000000-0005-0000-0000-0000160D0000}"/>
    <cellStyle name="Standard 15 7 4" xfId="2328" xr:uid="{00000000-0005-0000-0000-0000170D0000}"/>
    <cellStyle name="Standard 15 7 4 2" xfId="2329" xr:uid="{00000000-0005-0000-0000-0000180D0000}"/>
    <cellStyle name="Standard 15 7 4 3" xfId="4172" xr:uid="{00000000-0005-0000-0000-0000190D0000}"/>
    <cellStyle name="Standard 15 7 5" xfId="2330" xr:uid="{00000000-0005-0000-0000-00001A0D0000}"/>
    <cellStyle name="Standard 15 7 5 2" xfId="2331" xr:uid="{00000000-0005-0000-0000-00001B0D0000}"/>
    <cellStyle name="Standard 15 7 5 3" xfId="4527" xr:uid="{00000000-0005-0000-0000-00001C0D0000}"/>
    <cellStyle name="Standard 15 7 6" xfId="2332" xr:uid="{00000000-0005-0000-0000-00001D0D0000}"/>
    <cellStyle name="Standard 15 7 7" xfId="3462" xr:uid="{00000000-0005-0000-0000-00001E0D0000}"/>
    <cellStyle name="Standard 15 8" xfId="2333" xr:uid="{00000000-0005-0000-0000-00001F0D0000}"/>
    <cellStyle name="Standard 15 8 2" xfId="2334" xr:uid="{00000000-0005-0000-0000-0000200D0000}"/>
    <cellStyle name="Standard 15 8 2 2" xfId="2335" xr:uid="{00000000-0005-0000-0000-0000210D0000}"/>
    <cellStyle name="Standard 15 8 2 3" xfId="3819" xr:uid="{00000000-0005-0000-0000-0000220D0000}"/>
    <cellStyle name="Standard 15 8 3" xfId="2336" xr:uid="{00000000-0005-0000-0000-0000230D0000}"/>
    <cellStyle name="Standard 15 8 3 2" xfId="2337" xr:uid="{00000000-0005-0000-0000-0000240D0000}"/>
    <cellStyle name="Standard 15 8 3 3" xfId="4174" xr:uid="{00000000-0005-0000-0000-0000250D0000}"/>
    <cellStyle name="Standard 15 8 4" xfId="2338" xr:uid="{00000000-0005-0000-0000-0000260D0000}"/>
    <cellStyle name="Standard 15 8 4 2" xfId="2339" xr:uid="{00000000-0005-0000-0000-0000270D0000}"/>
    <cellStyle name="Standard 15 8 4 3" xfId="4529" xr:uid="{00000000-0005-0000-0000-0000280D0000}"/>
    <cellStyle name="Standard 15 8 5" xfId="2340" xr:uid="{00000000-0005-0000-0000-0000290D0000}"/>
    <cellStyle name="Standard 15 8 6" xfId="3464" xr:uid="{00000000-0005-0000-0000-00002A0D0000}"/>
    <cellStyle name="Standard 15 9" xfId="2341" xr:uid="{00000000-0005-0000-0000-00002B0D0000}"/>
    <cellStyle name="Standard 15 9 2" xfId="2342" xr:uid="{00000000-0005-0000-0000-00002C0D0000}"/>
    <cellStyle name="Standard 15 9 2 2" xfId="2343" xr:uid="{00000000-0005-0000-0000-00002D0D0000}"/>
    <cellStyle name="Standard 15 9 2 3" xfId="3820" xr:uid="{00000000-0005-0000-0000-00002E0D0000}"/>
    <cellStyle name="Standard 15 9 3" xfId="2344" xr:uid="{00000000-0005-0000-0000-00002F0D0000}"/>
    <cellStyle name="Standard 15 9 3 2" xfId="2345" xr:uid="{00000000-0005-0000-0000-0000300D0000}"/>
    <cellStyle name="Standard 15 9 3 3" xfId="4175" xr:uid="{00000000-0005-0000-0000-0000310D0000}"/>
    <cellStyle name="Standard 15 9 4" xfId="2346" xr:uid="{00000000-0005-0000-0000-0000320D0000}"/>
    <cellStyle name="Standard 15 9 4 2" xfId="2347" xr:uid="{00000000-0005-0000-0000-0000330D0000}"/>
    <cellStyle name="Standard 15 9 4 3" xfId="4530" xr:uid="{00000000-0005-0000-0000-0000340D0000}"/>
    <cellStyle name="Standard 15 9 5" xfId="2348" xr:uid="{00000000-0005-0000-0000-0000350D0000}"/>
    <cellStyle name="Standard 15 9 6" xfId="3465" xr:uid="{00000000-0005-0000-0000-0000360D0000}"/>
    <cellStyle name="Standard 16" xfId="2349" xr:uid="{00000000-0005-0000-0000-0000370D0000}"/>
    <cellStyle name="Standard 16 2" xfId="2350" xr:uid="{00000000-0005-0000-0000-0000380D0000}"/>
    <cellStyle name="Standard 17" xfId="2351" xr:uid="{00000000-0005-0000-0000-0000390D0000}"/>
    <cellStyle name="Standard 17 10" xfId="2352" xr:uid="{00000000-0005-0000-0000-00003A0D0000}"/>
    <cellStyle name="Standard 17 11" xfId="3466" xr:uid="{00000000-0005-0000-0000-00003B0D0000}"/>
    <cellStyle name="Standard 17 2" xfId="2353" xr:uid="{00000000-0005-0000-0000-00003C0D0000}"/>
    <cellStyle name="Standard 17 2 2" xfId="2354" xr:uid="{00000000-0005-0000-0000-00003D0D0000}"/>
    <cellStyle name="Standard 17 2 2 2" xfId="2355" xr:uid="{00000000-0005-0000-0000-00003E0D0000}"/>
    <cellStyle name="Standard 17 2 2 2 2" xfId="2356" xr:uid="{00000000-0005-0000-0000-00003F0D0000}"/>
    <cellStyle name="Standard 17 2 2 2 3" xfId="3823" xr:uid="{00000000-0005-0000-0000-0000400D0000}"/>
    <cellStyle name="Standard 17 2 2 3" xfId="2357" xr:uid="{00000000-0005-0000-0000-0000410D0000}"/>
    <cellStyle name="Standard 17 2 2 3 2" xfId="2358" xr:uid="{00000000-0005-0000-0000-0000420D0000}"/>
    <cellStyle name="Standard 17 2 2 3 3" xfId="4178" xr:uid="{00000000-0005-0000-0000-0000430D0000}"/>
    <cellStyle name="Standard 17 2 2 4" xfId="2359" xr:uid="{00000000-0005-0000-0000-0000440D0000}"/>
    <cellStyle name="Standard 17 2 2 4 2" xfId="2360" xr:uid="{00000000-0005-0000-0000-0000450D0000}"/>
    <cellStyle name="Standard 17 2 2 4 3" xfId="4533" xr:uid="{00000000-0005-0000-0000-0000460D0000}"/>
    <cellStyle name="Standard 17 2 2 5" xfId="2361" xr:uid="{00000000-0005-0000-0000-0000470D0000}"/>
    <cellStyle name="Standard 17 2 2 6" xfId="3468" xr:uid="{00000000-0005-0000-0000-0000480D0000}"/>
    <cellStyle name="Standard 17 2 3" xfId="2362" xr:uid="{00000000-0005-0000-0000-0000490D0000}"/>
    <cellStyle name="Standard 17 2 3 2" xfId="2363" xr:uid="{00000000-0005-0000-0000-00004A0D0000}"/>
    <cellStyle name="Standard 17 2 3 3" xfId="3822" xr:uid="{00000000-0005-0000-0000-00004B0D0000}"/>
    <cellStyle name="Standard 17 2 4" xfId="2364" xr:uid="{00000000-0005-0000-0000-00004C0D0000}"/>
    <cellStyle name="Standard 17 2 4 2" xfId="2365" xr:uid="{00000000-0005-0000-0000-00004D0D0000}"/>
    <cellStyle name="Standard 17 2 4 3" xfId="4177" xr:uid="{00000000-0005-0000-0000-00004E0D0000}"/>
    <cellStyle name="Standard 17 2 5" xfId="2366" xr:uid="{00000000-0005-0000-0000-00004F0D0000}"/>
    <cellStyle name="Standard 17 2 5 2" xfId="2367" xr:uid="{00000000-0005-0000-0000-0000500D0000}"/>
    <cellStyle name="Standard 17 2 5 3" xfId="4532" xr:uid="{00000000-0005-0000-0000-0000510D0000}"/>
    <cellStyle name="Standard 17 2 6" xfId="2368" xr:uid="{00000000-0005-0000-0000-0000520D0000}"/>
    <cellStyle name="Standard 17 2 7" xfId="3467" xr:uid="{00000000-0005-0000-0000-0000530D0000}"/>
    <cellStyle name="Standard 17 3" xfId="2369" xr:uid="{00000000-0005-0000-0000-0000540D0000}"/>
    <cellStyle name="Standard 17 3 2" xfId="2370" xr:uid="{00000000-0005-0000-0000-0000550D0000}"/>
    <cellStyle name="Standard 17 3 2 2" xfId="2371" xr:uid="{00000000-0005-0000-0000-0000560D0000}"/>
    <cellStyle name="Standard 17 3 2 2 2" xfId="2372" xr:uid="{00000000-0005-0000-0000-0000570D0000}"/>
    <cellStyle name="Standard 17 3 2 2 3" xfId="3825" xr:uid="{00000000-0005-0000-0000-0000580D0000}"/>
    <cellStyle name="Standard 17 3 2 3" xfId="2373" xr:uid="{00000000-0005-0000-0000-0000590D0000}"/>
    <cellStyle name="Standard 17 3 2 3 2" xfId="2374" xr:uid="{00000000-0005-0000-0000-00005A0D0000}"/>
    <cellStyle name="Standard 17 3 2 3 3" xfId="4180" xr:uid="{00000000-0005-0000-0000-00005B0D0000}"/>
    <cellStyle name="Standard 17 3 2 4" xfId="2375" xr:uid="{00000000-0005-0000-0000-00005C0D0000}"/>
    <cellStyle name="Standard 17 3 2 4 2" xfId="2376" xr:uid="{00000000-0005-0000-0000-00005D0D0000}"/>
    <cellStyle name="Standard 17 3 2 4 3" xfId="4535" xr:uid="{00000000-0005-0000-0000-00005E0D0000}"/>
    <cellStyle name="Standard 17 3 2 5" xfId="2377" xr:uid="{00000000-0005-0000-0000-00005F0D0000}"/>
    <cellStyle name="Standard 17 3 2 6" xfId="3470" xr:uid="{00000000-0005-0000-0000-0000600D0000}"/>
    <cellStyle name="Standard 17 3 3" xfId="2378" xr:uid="{00000000-0005-0000-0000-0000610D0000}"/>
    <cellStyle name="Standard 17 3 3 2" xfId="2379" xr:uid="{00000000-0005-0000-0000-0000620D0000}"/>
    <cellStyle name="Standard 17 3 3 3" xfId="3824" xr:uid="{00000000-0005-0000-0000-0000630D0000}"/>
    <cellStyle name="Standard 17 3 4" xfId="2380" xr:uid="{00000000-0005-0000-0000-0000640D0000}"/>
    <cellStyle name="Standard 17 3 4 2" xfId="2381" xr:uid="{00000000-0005-0000-0000-0000650D0000}"/>
    <cellStyle name="Standard 17 3 4 3" xfId="4179" xr:uid="{00000000-0005-0000-0000-0000660D0000}"/>
    <cellStyle name="Standard 17 3 5" xfId="2382" xr:uid="{00000000-0005-0000-0000-0000670D0000}"/>
    <cellStyle name="Standard 17 3 5 2" xfId="2383" xr:uid="{00000000-0005-0000-0000-0000680D0000}"/>
    <cellStyle name="Standard 17 3 5 3" xfId="4534" xr:uid="{00000000-0005-0000-0000-0000690D0000}"/>
    <cellStyle name="Standard 17 3 6" xfId="2384" xr:uid="{00000000-0005-0000-0000-00006A0D0000}"/>
    <cellStyle name="Standard 17 3 7" xfId="3469" xr:uid="{00000000-0005-0000-0000-00006B0D0000}"/>
    <cellStyle name="Standard 17 4" xfId="2385" xr:uid="{00000000-0005-0000-0000-00006C0D0000}"/>
    <cellStyle name="Standard 17 4 2" xfId="2386" xr:uid="{00000000-0005-0000-0000-00006D0D0000}"/>
    <cellStyle name="Standard 17 4 2 2" xfId="2387" xr:uid="{00000000-0005-0000-0000-00006E0D0000}"/>
    <cellStyle name="Standard 17 4 2 2 2" xfId="2388" xr:uid="{00000000-0005-0000-0000-00006F0D0000}"/>
    <cellStyle name="Standard 17 4 2 2 3" xfId="3827" xr:uid="{00000000-0005-0000-0000-0000700D0000}"/>
    <cellStyle name="Standard 17 4 2 3" xfId="2389" xr:uid="{00000000-0005-0000-0000-0000710D0000}"/>
    <cellStyle name="Standard 17 4 2 3 2" xfId="2390" xr:uid="{00000000-0005-0000-0000-0000720D0000}"/>
    <cellStyle name="Standard 17 4 2 3 3" xfId="4182" xr:uid="{00000000-0005-0000-0000-0000730D0000}"/>
    <cellStyle name="Standard 17 4 2 4" xfId="2391" xr:uid="{00000000-0005-0000-0000-0000740D0000}"/>
    <cellStyle name="Standard 17 4 2 4 2" xfId="2392" xr:uid="{00000000-0005-0000-0000-0000750D0000}"/>
    <cellStyle name="Standard 17 4 2 4 3" xfId="4537" xr:uid="{00000000-0005-0000-0000-0000760D0000}"/>
    <cellStyle name="Standard 17 4 2 5" xfId="2393" xr:uid="{00000000-0005-0000-0000-0000770D0000}"/>
    <cellStyle name="Standard 17 4 2 6" xfId="3472" xr:uid="{00000000-0005-0000-0000-0000780D0000}"/>
    <cellStyle name="Standard 17 4 3" xfId="2394" xr:uid="{00000000-0005-0000-0000-0000790D0000}"/>
    <cellStyle name="Standard 17 4 3 2" xfId="2395" xr:uid="{00000000-0005-0000-0000-00007A0D0000}"/>
    <cellStyle name="Standard 17 4 3 3" xfId="3826" xr:uid="{00000000-0005-0000-0000-00007B0D0000}"/>
    <cellStyle name="Standard 17 4 4" xfId="2396" xr:uid="{00000000-0005-0000-0000-00007C0D0000}"/>
    <cellStyle name="Standard 17 4 4 2" xfId="2397" xr:uid="{00000000-0005-0000-0000-00007D0D0000}"/>
    <cellStyle name="Standard 17 4 4 3" xfId="4181" xr:uid="{00000000-0005-0000-0000-00007E0D0000}"/>
    <cellStyle name="Standard 17 4 5" xfId="2398" xr:uid="{00000000-0005-0000-0000-00007F0D0000}"/>
    <cellStyle name="Standard 17 4 5 2" xfId="2399" xr:uid="{00000000-0005-0000-0000-0000800D0000}"/>
    <cellStyle name="Standard 17 4 5 3" xfId="4536" xr:uid="{00000000-0005-0000-0000-0000810D0000}"/>
    <cellStyle name="Standard 17 4 6" xfId="2400" xr:uid="{00000000-0005-0000-0000-0000820D0000}"/>
    <cellStyle name="Standard 17 4 7" xfId="3471" xr:uid="{00000000-0005-0000-0000-0000830D0000}"/>
    <cellStyle name="Standard 17 5" xfId="2401" xr:uid="{00000000-0005-0000-0000-0000840D0000}"/>
    <cellStyle name="Standard 17 5 2" xfId="2402" xr:uid="{00000000-0005-0000-0000-0000850D0000}"/>
    <cellStyle name="Standard 17 5 2 2" xfId="2403" xr:uid="{00000000-0005-0000-0000-0000860D0000}"/>
    <cellStyle name="Standard 17 5 2 2 2" xfId="2404" xr:uid="{00000000-0005-0000-0000-0000870D0000}"/>
    <cellStyle name="Standard 17 5 2 2 3" xfId="3829" xr:uid="{00000000-0005-0000-0000-0000880D0000}"/>
    <cellStyle name="Standard 17 5 2 3" xfId="2405" xr:uid="{00000000-0005-0000-0000-0000890D0000}"/>
    <cellStyle name="Standard 17 5 2 3 2" xfId="2406" xr:uid="{00000000-0005-0000-0000-00008A0D0000}"/>
    <cellStyle name="Standard 17 5 2 3 3" xfId="4184" xr:uid="{00000000-0005-0000-0000-00008B0D0000}"/>
    <cellStyle name="Standard 17 5 2 4" xfId="2407" xr:uid="{00000000-0005-0000-0000-00008C0D0000}"/>
    <cellStyle name="Standard 17 5 2 4 2" xfId="2408" xr:uid="{00000000-0005-0000-0000-00008D0D0000}"/>
    <cellStyle name="Standard 17 5 2 4 3" xfId="4539" xr:uid="{00000000-0005-0000-0000-00008E0D0000}"/>
    <cellStyle name="Standard 17 5 2 5" xfId="2409" xr:uid="{00000000-0005-0000-0000-00008F0D0000}"/>
    <cellStyle name="Standard 17 5 2 6" xfId="3474" xr:uid="{00000000-0005-0000-0000-0000900D0000}"/>
    <cellStyle name="Standard 17 5 3" xfId="2410" xr:uid="{00000000-0005-0000-0000-0000910D0000}"/>
    <cellStyle name="Standard 17 5 3 2" xfId="2411" xr:uid="{00000000-0005-0000-0000-0000920D0000}"/>
    <cellStyle name="Standard 17 5 3 3" xfId="3828" xr:uid="{00000000-0005-0000-0000-0000930D0000}"/>
    <cellStyle name="Standard 17 5 4" xfId="2412" xr:uid="{00000000-0005-0000-0000-0000940D0000}"/>
    <cellStyle name="Standard 17 5 4 2" xfId="2413" xr:uid="{00000000-0005-0000-0000-0000950D0000}"/>
    <cellStyle name="Standard 17 5 4 3" xfId="4183" xr:uid="{00000000-0005-0000-0000-0000960D0000}"/>
    <cellStyle name="Standard 17 5 5" xfId="2414" xr:uid="{00000000-0005-0000-0000-0000970D0000}"/>
    <cellStyle name="Standard 17 5 5 2" xfId="2415" xr:uid="{00000000-0005-0000-0000-0000980D0000}"/>
    <cellStyle name="Standard 17 5 5 3" xfId="4538" xr:uid="{00000000-0005-0000-0000-0000990D0000}"/>
    <cellStyle name="Standard 17 5 6" xfId="2416" xr:uid="{00000000-0005-0000-0000-00009A0D0000}"/>
    <cellStyle name="Standard 17 5 7" xfId="3473" xr:uid="{00000000-0005-0000-0000-00009B0D0000}"/>
    <cellStyle name="Standard 17 6" xfId="2417" xr:uid="{00000000-0005-0000-0000-00009C0D0000}"/>
    <cellStyle name="Standard 17 6 2" xfId="2418" xr:uid="{00000000-0005-0000-0000-00009D0D0000}"/>
    <cellStyle name="Standard 17 6 2 2" xfId="2419" xr:uid="{00000000-0005-0000-0000-00009E0D0000}"/>
    <cellStyle name="Standard 17 6 2 3" xfId="3830" xr:uid="{00000000-0005-0000-0000-00009F0D0000}"/>
    <cellStyle name="Standard 17 6 3" xfId="2420" xr:uid="{00000000-0005-0000-0000-0000A00D0000}"/>
    <cellStyle name="Standard 17 6 3 2" xfId="2421" xr:uid="{00000000-0005-0000-0000-0000A10D0000}"/>
    <cellStyle name="Standard 17 6 3 3" xfId="4185" xr:uid="{00000000-0005-0000-0000-0000A20D0000}"/>
    <cellStyle name="Standard 17 6 4" xfId="2422" xr:uid="{00000000-0005-0000-0000-0000A30D0000}"/>
    <cellStyle name="Standard 17 6 4 2" xfId="2423" xr:uid="{00000000-0005-0000-0000-0000A40D0000}"/>
    <cellStyle name="Standard 17 6 4 3" xfId="4540" xr:uid="{00000000-0005-0000-0000-0000A50D0000}"/>
    <cellStyle name="Standard 17 6 5" xfId="2424" xr:uid="{00000000-0005-0000-0000-0000A60D0000}"/>
    <cellStyle name="Standard 17 6 6" xfId="3475" xr:uid="{00000000-0005-0000-0000-0000A70D0000}"/>
    <cellStyle name="Standard 17 7" xfId="2425" xr:uid="{00000000-0005-0000-0000-0000A80D0000}"/>
    <cellStyle name="Standard 17 7 2" xfId="2426" xr:uid="{00000000-0005-0000-0000-0000A90D0000}"/>
    <cellStyle name="Standard 17 7 3" xfId="3821" xr:uid="{00000000-0005-0000-0000-0000AA0D0000}"/>
    <cellStyle name="Standard 17 8" xfId="2427" xr:uid="{00000000-0005-0000-0000-0000AB0D0000}"/>
    <cellStyle name="Standard 17 8 2" xfId="2428" xr:uid="{00000000-0005-0000-0000-0000AC0D0000}"/>
    <cellStyle name="Standard 17 8 3" xfId="4176" xr:uid="{00000000-0005-0000-0000-0000AD0D0000}"/>
    <cellStyle name="Standard 17 9" xfId="2429" xr:uid="{00000000-0005-0000-0000-0000AE0D0000}"/>
    <cellStyle name="Standard 17 9 2" xfId="2430" xr:uid="{00000000-0005-0000-0000-0000AF0D0000}"/>
    <cellStyle name="Standard 17 9 3" xfId="4531" xr:uid="{00000000-0005-0000-0000-0000B00D0000}"/>
    <cellStyle name="Standard 18" xfId="2431" xr:uid="{00000000-0005-0000-0000-0000B10D0000}"/>
    <cellStyle name="Standard 18 10" xfId="2432" xr:uid="{00000000-0005-0000-0000-0000B20D0000}"/>
    <cellStyle name="Standard 18 11" xfId="3476" xr:uid="{00000000-0005-0000-0000-0000B30D0000}"/>
    <cellStyle name="Standard 18 2" xfId="2433" xr:uid="{00000000-0005-0000-0000-0000B40D0000}"/>
    <cellStyle name="Standard 18 2 2" xfId="2434" xr:uid="{00000000-0005-0000-0000-0000B50D0000}"/>
    <cellStyle name="Standard 18 2 2 2" xfId="2435" xr:uid="{00000000-0005-0000-0000-0000B60D0000}"/>
    <cellStyle name="Standard 18 2 2 2 2" xfId="2436" xr:uid="{00000000-0005-0000-0000-0000B70D0000}"/>
    <cellStyle name="Standard 18 2 2 2 3" xfId="3833" xr:uid="{00000000-0005-0000-0000-0000B80D0000}"/>
    <cellStyle name="Standard 18 2 2 3" xfId="2437" xr:uid="{00000000-0005-0000-0000-0000B90D0000}"/>
    <cellStyle name="Standard 18 2 2 3 2" xfId="2438" xr:uid="{00000000-0005-0000-0000-0000BA0D0000}"/>
    <cellStyle name="Standard 18 2 2 3 3" xfId="4188" xr:uid="{00000000-0005-0000-0000-0000BB0D0000}"/>
    <cellStyle name="Standard 18 2 2 4" xfId="2439" xr:uid="{00000000-0005-0000-0000-0000BC0D0000}"/>
    <cellStyle name="Standard 18 2 2 4 2" xfId="2440" xr:uid="{00000000-0005-0000-0000-0000BD0D0000}"/>
    <cellStyle name="Standard 18 2 2 4 3" xfId="4543" xr:uid="{00000000-0005-0000-0000-0000BE0D0000}"/>
    <cellStyle name="Standard 18 2 2 5" xfId="2441" xr:uid="{00000000-0005-0000-0000-0000BF0D0000}"/>
    <cellStyle name="Standard 18 2 2 6" xfId="3478" xr:uid="{00000000-0005-0000-0000-0000C00D0000}"/>
    <cellStyle name="Standard 18 2 3" xfId="2442" xr:uid="{00000000-0005-0000-0000-0000C10D0000}"/>
    <cellStyle name="Standard 18 2 3 2" xfId="2443" xr:uid="{00000000-0005-0000-0000-0000C20D0000}"/>
    <cellStyle name="Standard 18 2 3 3" xfId="3832" xr:uid="{00000000-0005-0000-0000-0000C30D0000}"/>
    <cellStyle name="Standard 18 2 4" xfId="2444" xr:uid="{00000000-0005-0000-0000-0000C40D0000}"/>
    <cellStyle name="Standard 18 2 4 2" xfId="2445" xr:uid="{00000000-0005-0000-0000-0000C50D0000}"/>
    <cellStyle name="Standard 18 2 4 3" xfId="4187" xr:uid="{00000000-0005-0000-0000-0000C60D0000}"/>
    <cellStyle name="Standard 18 2 5" xfId="2446" xr:uid="{00000000-0005-0000-0000-0000C70D0000}"/>
    <cellStyle name="Standard 18 2 5 2" xfId="2447" xr:uid="{00000000-0005-0000-0000-0000C80D0000}"/>
    <cellStyle name="Standard 18 2 5 3" xfId="4542" xr:uid="{00000000-0005-0000-0000-0000C90D0000}"/>
    <cellStyle name="Standard 18 2 6" xfId="2448" xr:uid="{00000000-0005-0000-0000-0000CA0D0000}"/>
    <cellStyle name="Standard 18 2 7" xfId="3477" xr:uid="{00000000-0005-0000-0000-0000CB0D0000}"/>
    <cellStyle name="Standard 18 3" xfId="2449" xr:uid="{00000000-0005-0000-0000-0000CC0D0000}"/>
    <cellStyle name="Standard 18 3 2" xfId="2450" xr:uid="{00000000-0005-0000-0000-0000CD0D0000}"/>
    <cellStyle name="Standard 18 3 2 2" xfId="2451" xr:uid="{00000000-0005-0000-0000-0000CE0D0000}"/>
    <cellStyle name="Standard 18 3 2 2 2" xfId="2452" xr:uid="{00000000-0005-0000-0000-0000CF0D0000}"/>
    <cellStyle name="Standard 18 3 2 2 3" xfId="3835" xr:uid="{00000000-0005-0000-0000-0000D00D0000}"/>
    <cellStyle name="Standard 18 3 2 3" xfId="2453" xr:uid="{00000000-0005-0000-0000-0000D10D0000}"/>
    <cellStyle name="Standard 18 3 2 3 2" xfId="2454" xr:uid="{00000000-0005-0000-0000-0000D20D0000}"/>
    <cellStyle name="Standard 18 3 2 3 3" xfId="4190" xr:uid="{00000000-0005-0000-0000-0000D30D0000}"/>
    <cellStyle name="Standard 18 3 2 4" xfId="2455" xr:uid="{00000000-0005-0000-0000-0000D40D0000}"/>
    <cellStyle name="Standard 18 3 2 4 2" xfId="2456" xr:uid="{00000000-0005-0000-0000-0000D50D0000}"/>
    <cellStyle name="Standard 18 3 2 4 3" xfId="4545" xr:uid="{00000000-0005-0000-0000-0000D60D0000}"/>
    <cellStyle name="Standard 18 3 2 5" xfId="2457" xr:uid="{00000000-0005-0000-0000-0000D70D0000}"/>
    <cellStyle name="Standard 18 3 2 6" xfId="3480" xr:uid="{00000000-0005-0000-0000-0000D80D0000}"/>
    <cellStyle name="Standard 18 3 3" xfId="2458" xr:uid="{00000000-0005-0000-0000-0000D90D0000}"/>
    <cellStyle name="Standard 18 3 3 2" xfId="2459" xr:uid="{00000000-0005-0000-0000-0000DA0D0000}"/>
    <cellStyle name="Standard 18 3 3 3" xfId="3834" xr:uid="{00000000-0005-0000-0000-0000DB0D0000}"/>
    <cellStyle name="Standard 18 3 4" xfId="2460" xr:uid="{00000000-0005-0000-0000-0000DC0D0000}"/>
    <cellStyle name="Standard 18 3 4 2" xfId="2461" xr:uid="{00000000-0005-0000-0000-0000DD0D0000}"/>
    <cellStyle name="Standard 18 3 4 3" xfId="4189" xr:uid="{00000000-0005-0000-0000-0000DE0D0000}"/>
    <cellStyle name="Standard 18 3 5" xfId="2462" xr:uid="{00000000-0005-0000-0000-0000DF0D0000}"/>
    <cellStyle name="Standard 18 3 5 2" xfId="2463" xr:uid="{00000000-0005-0000-0000-0000E00D0000}"/>
    <cellStyle name="Standard 18 3 5 3" xfId="4544" xr:uid="{00000000-0005-0000-0000-0000E10D0000}"/>
    <cellStyle name="Standard 18 3 6" xfId="2464" xr:uid="{00000000-0005-0000-0000-0000E20D0000}"/>
    <cellStyle name="Standard 18 3 7" xfId="3479" xr:uid="{00000000-0005-0000-0000-0000E30D0000}"/>
    <cellStyle name="Standard 18 4" xfId="2465" xr:uid="{00000000-0005-0000-0000-0000E40D0000}"/>
    <cellStyle name="Standard 18 4 2" xfId="2466" xr:uid="{00000000-0005-0000-0000-0000E50D0000}"/>
    <cellStyle name="Standard 18 4 2 2" xfId="2467" xr:uid="{00000000-0005-0000-0000-0000E60D0000}"/>
    <cellStyle name="Standard 18 4 2 2 2" xfId="2468" xr:uid="{00000000-0005-0000-0000-0000E70D0000}"/>
    <cellStyle name="Standard 18 4 2 2 3" xfId="3837" xr:uid="{00000000-0005-0000-0000-0000E80D0000}"/>
    <cellStyle name="Standard 18 4 2 3" xfId="2469" xr:uid="{00000000-0005-0000-0000-0000E90D0000}"/>
    <cellStyle name="Standard 18 4 2 3 2" xfId="2470" xr:uid="{00000000-0005-0000-0000-0000EA0D0000}"/>
    <cellStyle name="Standard 18 4 2 3 3" xfId="4192" xr:uid="{00000000-0005-0000-0000-0000EB0D0000}"/>
    <cellStyle name="Standard 18 4 2 4" xfId="2471" xr:uid="{00000000-0005-0000-0000-0000EC0D0000}"/>
    <cellStyle name="Standard 18 4 2 4 2" xfId="2472" xr:uid="{00000000-0005-0000-0000-0000ED0D0000}"/>
    <cellStyle name="Standard 18 4 2 4 3" xfId="4547" xr:uid="{00000000-0005-0000-0000-0000EE0D0000}"/>
    <cellStyle name="Standard 18 4 2 5" xfId="2473" xr:uid="{00000000-0005-0000-0000-0000EF0D0000}"/>
    <cellStyle name="Standard 18 4 2 6" xfId="3482" xr:uid="{00000000-0005-0000-0000-0000F00D0000}"/>
    <cellStyle name="Standard 18 4 3" xfId="2474" xr:uid="{00000000-0005-0000-0000-0000F10D0000}"/>
    <cellStyle name="Standard 18 4 3 2" xfId="2475" xr:uid="{00000000-0005-0000-0000-0000F20D0000}"/>
    <cellStyle name="Standard 18 4 3 3" xfId="3836" xr:uid="{00000000-0005-0000-0000-0000F30D0000}"/>
    <cellStyle name="Standard 18 4 4" xfId="2476" xr:uid="{00000000-0005-0000-0000-0000F40D0000}"/>
    <cellStyle name="Standard 18 4 4 2" xfId="2477" xr:uid="{00000000-0005-0000-0000-0000F50D0000}"/>
    <cellStyle name="Standard 18 4 4 3" xfId="4191" xr:uid="{00000000-0005-0000-0000-0000F60D0000}"/>
    <cellStyle name="Standard 18 4 5" xfId="2478" xr:uid="{00000000-0005-0000-0000-0000F70D0000}"/>
    <cellStyle name="Standard 18 4 5 2" xfId="2479" xr:uid="{00000000-0005-0000-0000-0000F80D0000}"/>
    <cellStyle name="Standard 18 4 5 3" xfId="4546" xr:uid="{00000000-0005-0000-0000-0000F90D0000}"/>
    <cellStyle name="Standard 18 4 6" xfId="2480" xr:uid="{00000000-0005-0000-0000-0000FA0D0000}"/>
    <cellStyle name="Standard 18 4 7" xfId="3481" xr:uid="{00000000-0005-0000-0000-0000FB0D0000}"/>
    <cellStyle name="Standard 18 5" xfId="2481" xr:uid="{00000000-0005-0000-0000-0000FC0D0000}"/>
    <cellStyle name="Standard 18 5 2" xfId="2482" xr:uid="{00000000-0005-0000-0000-0000FD0D0000}"/>
    <cellStyle name="Standard 18 5 2 2" xfId="2483" xr:uid="{00000000-0005-0000-0000-0000FE0D0000}"/>
    <cellStyle name="Standard 18 5 2 2 2" xfId="2484" xr:uid="{00000000-0005-0000-0000-0000FF0D0000}"/>
    <cellStyle name="Standard 18 5 2 2 3" xfId="3839" xr:uid="{00000000-0005-0000-0000-0000000E0000}"/>
    <cellStyle name="Standard 18 5 2 3" xfId="2485" xr:uid="{00000000-0005-0000-0000-0000010E0000}"/>
    <cellStyle name="Standard 18 5 2 3 2" xfId="2486" xr:uid="{00000000-0005-0000-0000-0000020E0000}"/>
    <cellStyle name="Standard 18 5 2 3 3" xfId="4194" xr:uid="{00000000-0005-0000-0000-0000030E0000}"/>
    <cellStyle name="Standard 18 5 2 4" xfId="2487" xr:uid="{00000000-0005-0000-0000-0000040E0000}"/>
    <cellStyle name="Standard 18 5 2 4 2" xfId="2488" xr:uid="{00000000-0005-0000-0000-0000050E0000}"/>
    <cellStyle name="Standard 18 5 2 4 3" xfId="4549" xr:uid="{00000000-0005-0000-0000-0000060E0000}"/>
    <cellStyle name="Standard 18 5 2 5" xfId="2489" xr:uid="{00000000-0005-0000-0000-0000070E0000}"/>
    <cellStyle name="Standard 18 5 2 6" xfId="3484" xr:uid="{00000000-0005-0000-0000-0000080E0000}"/>
    <cellStyle name="Standard 18 5 3" xfId="2490" xr:uid="{00000000-0005-0000-0000-0000090E0000}"/>
    <cellStyle name="Standard 18 5 3 2" xfId="2491" xr:uid="{00000000-0005-0000-0000-00000A0E0000}"/>
    <cellStyle name="Standard 18 5 3 3" xfId="3838" xr:uid="{00000000-0005-0000-0000-00000B0E0000}"/>
    <cellStyle name="Standard 18 5 4" xfId="2492" xr:uid="{00000000-0005-0000-0000-00000C0E0000}"/>
    <cellStyle name="Standard 18 5 4 2" xfId="2493" xr:uid="{00000000-0005-0000-0000-00000D0E0000}"/>
    <cellStyle name="Standard 18 5 4 3" xfId="4193" xr:uid="{00000000-0005-0000-0000-00000E0E0000}"/>
    <cellStyle name="Standard 18 5 5" xfId="2494" xr:uid="{00000000-0005-0000-0000-00000F0E0000}"/>
    <cellStyle name="Standard 18 5 5 2" xfId="2495" xr:uid="{00000000-0005-0000-0000-0000100E0000}"/>
    <cellStyle name="Standard 18 5 5 3" xfId="4548" xr:uid="{00000000-0005-0000-0000-0000110E0000}"/>
    <cellStyle name="Standard 18 5 6" xfId="2496" xr:uid="{00000000-0005-0000-0000-0000120E0000}"/>
    <cellStyle name="Standard 18 5 7" xfId="3483" xr:uid="{00000000-0005-0000-0000-0000130E0000}"/>
    <cellStyle name="Standard 18 6" xfId="2497" xr:uid="{00000000-0005-0000-0000-0000140E0000}"/>
    <cellStyle name="Standard 18 6 2" xfId="2498" xr:uid="{00000000-0005-0000-0000-0000150E0000}"/>
    <cellStyle name="Standard 18 6 2 2" xfId="2499" xr:uid="{00000000-0005-0000-0000-0000160E0000}"/>
    <cellStyle name="Standard 18 6 2 3" xfId="3840" xr:uid="{00000000-0005-0000-0000-0000170E0000}"/>
    <cellStyle name="Standard 18 6 3" xfId="2500" xr:uid="{00000000-0005-0000-0000-0000180E0000}"/>
    <cellStyle name="Standard 18 6 3 2" xfId="2501" xr:uid="{00000000-0005-0000-0000-0000190E0000}"/>
    <cellStyle name="Standard 18 6 3 3" xfId="4195" xr:uid="{00000000-0005-0000-0000-00001A0E0000}"/>
    <cellStyle name="Standard 18 6 4" xfId="2502" xr:uid="{00000000-0005-0000-0000-00001B0E0000}"/>
    <cellStyle name="Standard 18 6 4 2" xfId="2503" xr:uid="{00000000-0005-0000-0000-00001C0E0000}"/>
    <cellStyle name="Standard 18 6 4 3" xfId="4550" xr:uid="{00000000-0005-0000-0000-00001D0E0000}"/>
    <cellStyle name="Standard 18 6 5" xfId="2504" xr:uid="{00000000-0005-0000-0000-00001E0E0000}"/>
    <cellStyle name="Standard 18 6 6" xfId="3485" xr:uid="{00000000-0005-0000-0000-00001F0E0000}"/>
    <cellStyle name="Standard 18 7" xfId="2505" xr:uid="{00000000-0005-0000-0000-0000200E0000}"/>
    <cellStyle name="Standard 18 7 2" xfId="2506" xr:uid="{00000000-0005-0000-0000-0000210E0000}"/>
    <cellStyle name="Standard 18 7 3" xfId="3831" xr:uid="{00000000-0005-0000-0000-0000220E0000}"/>
    <cellStyle name="Standard 18 8" xfId="2507" xr:uid="{00000000-0005-0000-0000-0000230E0000}"/>
    <cellStyle name="Standard 18 8 2" xfId="2508" xr:uid="{00000000-0005-0000-0000-0000240E0000}"/>
    <cellStyle name="Standard 18 8 3" xfId="4186" xr:uid="{00000000-0005-0000-0000-0000250E0000}"/>
    <cellStyle name="Standard 18 9" xfId="2509" xr:uid="{00000000-0005-0000-0000-0000260E0000}"/>
    <cellStyle name="Standard 18 9 2" xfId="2510" xr:uid="{00000000-0005-0000-0000-0000270E0000}"/>
    <cellStyle name="Standard 18 9 3" xfId="4541" xr:uid="{00000000-0005-0000-0000-0000280E0000}"/>
    <cellStyle name="Standard 19" xfId="2511" xr:uid="{00000000-0005-0000-0000-0000290E0000}"/>
    <cellStyle name="Standard 19 2" xfId="2512" xr:uid="{00000000-0005-0000-0000-00002A0E0000}"/>
    <cellStyle name="Standard 2" xfId="2513" xr:uid="{00000000-0005-0000-0000-00002B0E0000}"/>
    <cellStyle name="Standard 2 10" xfId="2514" xr:uid="{00000000-0005-0000-0000-00002C0E0000}"/>
    <cellStyle name="Standard 2 10 2" xfId="2515" xr:uid="{00000000-0005-0000-0000-00002D0E0000}"/>
    <cellStyle name="Standard 2 2" xfId="2516" xr:uid="{00000000-0005-0000-0000-00002E0E0000}"/>
    <cellStyle name="Standard 2 2 2" xfId="2517" xr:uid="{00000000-0005-0000-0000-00002F0E0000}"/>
    <cellStyle name="Standard 2 3" xfId="2518" xr:uid="{00000000-0005-0000-0000-0000300E0000}"/>
    <cellStyle name="Standard 2 3 2" xfId="2519" xr:uid="{00000000-0005-0000-0000-0000310E0000}"/>
    <cellStyle name="Standard 2 4" xfId="2520" xr:uid="{00000000-0005-0000-0000-0000320E0000}"/>
    <cellStyle name="Standard 2 5" xfId="2521" xr:uid="{00000000-0005-0000-0000-0000330E0000}"/>
    <cellStyle name="Standard 2 5 2" xfId="2522" xr:uid="{00000000-0005-0000-0000-0000340E0000}"/>
    <cellStyle name="Standard 2 6" xfId="2523" xr:uid="{00000000-0005-0000-0000-0000350E0000}"/>
    <cellStyle name="Standard 2 7" xfId="2524" xr:uid="{00000000-0005-0000-0000-0000360E0000}"/>
    <cellStyle name="Standard 2 7 2" xfId="2525" xr:uid="{00000000-0005-0000-0000-0000370E0000}"/>
    <cellStyle name="Standard 2 8" xfId="2526" xr:uid="{00000000-0005-0000-0000-0000380E0000}"/>
    <cellStyle name="Standard 2 9" xfId="2527" xr:uid="{00000000-0005-0000-0000-0000390E0000}"/>
    <cellStyle name="Standard 2_CLP" xfId="2528" xr:uid="{00000000-0005-0000-0000-00003A0E0000}"/>
    <cellStyle name="Standard 20" xfId="2529" xr:uid="{00000000-0005-0000-0000-00003B0E0000}"/>
    <cellStyle name="Standard 20 2" xfId="2530" xr:uid="{00000000-0005-0000-0000-00003C0E0000}"/>
    <cellStyle name="Standard 20 2 2" xfId="2531" xr:uid="{00000000-0005-0000-0000-00003D0E0000}"/>
    <cellStyle name="Standard 20 2 2 2" xfId="2532" xr:uid="{00000000-0005-0000-0000-00003E0E0000}"/>
    <cellStyle name="Standard 20 2 2 3" xfId="3842" xr:uid="{00000000-0005-0000-0000-00003F0E0000}"/>
    <cellStyle name="Standard 20 2 3" xfId="2533" xr:uid="{00000000-0005-0000-0000-0000400E0000}"/>
    <cellStyle name="Standard 20 2 3 2" xfId="2534" xr:uid="{00000000-0005-0000-0000-0000410E0000}"/>
    <cellStyle name="Standard 20 2 3 3" xfId="4197" xr:uid="{00000000-0005-0000-0000-0000420E0000}"/>
    <cellStyle name="Standard 20 2 4" xfId="2535" xr:uid="{00000000-0005-0000-0000-0000430E0000}"/>
    <cellStyle name="Standard 20 2 4 2" xfId="2536" xr:uid="{00000000-0005-0000-0000-0000440E0000}"/>
    <cellStyle name="Standard 20 2 4 3" xfId="4552" xr:uid="{00000000-0005-0000-0000-0000450E0000}"/>
    <cellStyle name="Standard 20 2 5" xfId="2537" xr:uid="{00000000-0005-0000-0000-0000460E0000}"/>
    <cellStyle name="Standard 20 2 6" xfId="3487" xr:uid="{00000000-0005-0000-0000-0000470E0000}"/>
    <cellStyle name="Standard 20 3" xfId="2538" xr:uid="{00000000-0005-0000-0000-0000480E0000}"/>
    <cellStyle name="Standard 20 3 2" xfId="2539" xr:uid="{00000000-0005-0000-0000-0000490E0000}"/>
    <cellStyle name="Standard 20 3 3" xfId="3841" xr:uid="{00000000-0005-0000-0000-00004A0E0000}"/>
    <cellStyle name="Standard 20 4" xfId="2540" xr:uid="{00000000-0005-0000-0000-00004B0E0000}"/>
    <cellStyle name="Standard 20 4 2" xfId="2541" xr:uid="{00000000-0005-0000-0000-00004C0E0000}"/>
    <cellStyle name="Standard 20 4 3" xfId="4196" xr:uid="{00000000-0005-0000-0000-00004D0E0000}"/>
    <cellStyle name="Standard 20 5" xfId="2542" xr:uid="{00000000-0005-0000-0000-00004E0E0000}"/>
    <cellStyle name="Standard 20 5 2" xfId="2543" xr:uid="{00000000-0005-0000-0000-00004F0E0000}"/>
    <cellStyle name="Standard 20 5 3" xfId="4551" xr:uid="{00000000-0005-0000-0000-0000500E0000}"/>
    <cellStyle name="Standard 20 6" xfId="2544" xr:uid="{00000000-0005-0000-0000-0000510E0000}"/>
    <cellStyle name="Standard 20 7" xfId="3486" xr:uid="{00000000-0005-0000-0000-0000520E0000}"/>
    <cellStyle name="Standard 21" xfId="2545" xr:uid="{00000000-0005-0000-0000-0000530E0000}"/>
    <cellStyle name="Standard 21 2" xfId="2546" xr:uid="{00000000-0005-0000-0000-0000540E0000}"/>
    <cellStyle name="Standard 21 2 2" xfId="2547" xr:uid="{00000000-0005-0000-0000-0000550E0000}"/>
    <cellStyle name="Standard 21 2 2 2" xfId="2548" xr:uid="{00000000-0005-0000-0000-0000560E0000}"/>
    <cellStyle name="Standard 21 2 2 3" xfId="3844" xr:uid="{00000000-0005-0000-0000-0000570E0000}"/>
    <cellStyle name="Standard 21 2 3" xfId="2549" xr:uid="{00000000-0005-0000-0000-0000580E0000}"/>
    <cellStyle name="Standard 21 2 3 2" xfId="2550" xr:uid="{00000000-0005-0000-0000-0000590E0000}"/>
    <cellStyle name="Standard 21 2 3 3" xfId="4199" xr:uid="{00000000-0005-0000-0000-00005A0E0000}"/>
    <cellStyle name="Standard 21 2 4" xfId="2551" xr:uid="{00000000-0005-0000-0000-00005B0E0000}"/>
    <cellStyle name="Standard 21 2 4 2" xfId="2552" xr:uid="{00000000-0005-0000-0000-00005C0E0000}"/>
    <cellStyle name="Standard 21 2 4 3" xfId="4554" xr:uid="{00000000-0005-0000-0000-00005D0E0000}"/>
    <cellStyle name="Standard 21 2 5" xfId="2553" xr:uid="{00000000-0005-0000-0000-00005E0E0000}"/>
    <cellStyle name="Standard 21 2 6" xfId="3489" xr:uid="{00000000-0005-0000-0000-00005F0E0000}"/>
    <cellStyle name="Standard 21 3" xfId="2554" xr:uid="{00000000-0005-0000-0000-0000600E0000}"/>
    <cellStyle name="Standard 21 3 2" xfId="2555" xr:uid="{00000000-0005-0000-0000-0000610E0000}"/>
    <cellStyle name="Standard 21 3 3" xfId="3843" xr:uid="{00000000-0005-0000-0000-0000620E0000}"/>
    <cellStyle name="Standard 21 4" xfId="2556" xr:uid="{00000000-0005-0000-0000-0000630E0000}"/>
    <cellStyle name="Standard 21 4 2" xfId="2557" xr:uid="{00000000-0005-0000-0000-0000640E0000}"/>
    <cellStyle name="Standard 21 4 3" xfId="4198" xr:uid="{00000000-0005-0000-0000-0000650E0000}"/>
    <cellStyle name="Standard 21 5" xfId="2558" xr:uid="{00000000-0005-0000-0000-0000660E0000}"/>
    <cellStyle name="Standard 21 5 2" xfId="2559" xr:uid="{00000000-0005-0000-0000-0000670E0000}"/>
    <cellStyle name="Standard 21 5 3" xfId="4553" xr:uid="{00000000-0005-0000-0000-0000680E0000}"/>
    <cellStyle name="Standard 21 6" xfId="2560" xr:uid="{00000000-0005-0000-0000-0000690E0000}"/>
    <cellStyle name="Standard 21 7" xfId="3488" xr:uid="{00000000-0005-0000-0000-00006A0E0000}"/>
    <cellStyle name="Standard 22" xfId="2561" xr:uid="{00000000-0005-0000-0000-00006B0E0000}"/>
    <cellStyle name="Standard 22 2" xfId="2562" xr:uid="{00000000-0005-0000-0000-00006C0E0000}"/>
    <cellStyle name="Standard 22 2 2" xfId="2563" xr:uid="{00000000-0005-0000-0000-00006D0E0000}"/>
    <cellStyle name="Standard 22 2 2 2" xfId="2564" xr:uid="{00000000-0005-0000-0000-00006E0E0000}"/>
    <cellStyle name="Standard 22 2 2 3" xfId="3846" xr:uid="{00000000-0005-0000-0000-00006F0E0000}"/>
    <cellStyle name="Standard 22 2 3" xfId="2565" xr:uid="{00000000-0005-0000-0000-0000700E0000}"/>
    <cellStyle name="Standard 22 2 3 2" xfId="2566" xr:uid="{00000000-0005-0000-0000-0000710E0000}"/>
    <cellStyle name="Standard 22 2 3 3" xfId="4201" xr:uid="{00000000-0005-0000-0000-0000720E0000}"/>
    <cellStyle name="Standard 22 2 4" xfId="2567" xr:uid="{00000000-0005-0000-0000-0000730E0000}"/>
    <cellStyle name="Standard 22 2 4 2" xfId="2568" xr:uid="{00000000-0005-0000-0000-0000740E0000}"/>
    <cellStyle name="Standard 22 2 4 3" xfId="4556" xr:uid="{00000000-0005-0000-0000-0000750E0000}"/>
    <cellStyle name="Standard 22 2 5" xfId="2569" xr:uid="{00000000-0005-0000-0000-0000760E0000}"/>
    <cellStyle name="Standard 22 2 6" xfId="3491" xr:uid="{00000000-0005-0000-0000-0000770E0000}"/>
    <cellStyle name="Standard 22 3" xfId="2570" xr:uid="{00000000-0005-0000-0000-0000780E0000}"/>
    <cellStyle name="Standard 22 3 2" xfId="2571" xr:uid="{00000000-0005-0000-0000-0000790E0000}"/>
    <cellStyle name="Standard 22 3 3" xfId="3845" xr:uid="{00000000-0005-0000-0000-00007A0E0000}"/>
    <cellStyle name="Standard 22 4" xfId="2572" xr:uid="{00000000-0005-0000-0000-00007B0E0000}"/>
    <cellStyle name="Standard 22 4 2" xfId="2573" xr:uid="{00000000-0005-0000-0000-00007C0E0000}"/>
    <cellStyle name="Standard 22 4 3" xfId="4200" xr:uid="{00000000-0005-0000-0000-00007D0E0000}"/>
    <cellStyle name="Standard 22 5" xfId="2574" xr:uid="{00000000-0005-0000-0000-00007E0E0000}"/>
    <cellStyle name="Standard 22 5 2" xfId="2575" xr:uid="{00000000-0005-0000-0000-00007F0E0000}"/>
    <cellStyle name="Standard 22 5 3" xfId="4555" xr:uid="{00000000-0005-0000-0000-0000800E0000}"/>
    <cellStyle name="Standard 22 6" xfId="2576" xr:uid="{00000000-0005-0000-0000-0000810E0000}"/>
    <cellStyle name="Standard 22 7" xfId="3490" xr:uid="{00000000-0005-0000-0000-0000820E0000}"/>
    <cellStyle name="Standard 23" xfId="2577" xr:uid="{00000000-0005-0000-0000-0000830E0000}"/>
    <cellStyle name="Standard 23 2" xfId="2578" xr:uid="{00000000-0005-0000-0000-0000840E0000}"/>
    <cellStyle name="Standard 23 2 2" xfId="2579" xr:uid="{00000000-0005-0000-0000-0000850E0000}"/>
    <cellStyle name="Standard 23 2 2 2" xfId="2580" xr:uid="{00000000-0005-0000-0000-0000860E0000}"/>
    <cellStyle name="Standard 23 2 2 3" xfId="3848" xr:uid="{00000000-0005-0000-0000-0000870E0000}"/>
    <cellStyle name="Standard 23 2 3" xfId="2581" xr:uid="{00000000-0005-0000-0000-0000880E0000}"/>
    <cellStyle name="Standard 23 2 3 2" xfId="2582" xr:uid="{00000000-0005-0000-0000-0000890E0000}"/>
    <cellStyle name="Standard 23 2 3 3" xfId="4203" xr:uid="{00000000-0005-0000-0000-00008A0E0000}"/>
    <cellStyle name="Standard 23 2 4" xfId="2583" xr:uid="{00000000-0005-0000-0000-00008B0E0000}"/>
    <cellStyle name="Standard 23 2 4 2" xfId="2584" xr:uid="{00000000-0005-0000-0000-00008C0E0000}"/>
    <cellStyle name="Standard 23 2 4 3" xfId="4558" xr:uid="{00000000-0005-0000-0000-00008D0E0000}"/>
    <cellStyle name="Standard 23 2 5" xfId="2585" xr:uid="{00000000-0005-0000-0000-00008E0E0000}"/>
    <cellStyle name="Standard 23 2 6" xfId="3493" xr:uid="{00000000-0005-0000-0000-00008F0E0000}"/>
    <cellStyle name="Standard 23 3" xfId="2586" xr:uid="{00000000-0005-0000-0000-0000900E0000}"/>
    <cellStyle name="Standard 23 3 2" xfId="2587" xr:uid="{00000000-0005-0000-0000-0000910E0000}"/>
    <cellStyle name="Standard 23 3 3" xfId="3847" xr:uid="{00000000-0005-0000-0000-0000920E0000}"/>
    <cellStyle name="Standard 23 4" xfId="2588" xr:uid="{00000000-0005-0000-0000-0000930E0000}"/>
    <cellStyle name="Standard 23 4 2" xfId="2589" xr:uid="{00000000-0005-0000-0000-0000940E0000}"/>
    <cellStyle name="Standard 23 4 3" xfId="4202" xr:uid="{00000000-0005-0000-0000-0000950E0000}"/>
    <cellStyle name="Standard 23 5" xfId="2590" xr:uid="{00000000-0005-0000-0000-0000960E0000}"/>
    <cellStyle name="Standard 23 5 2" xfId="2591" xr:uid="{00000000-0005-0000-0000-0000970E0000}"/>
    <cellStyle name="Standard 23 5 3" xfId="4557" xr:uid="{00000000-0005-0000-0000-0000980E0000}"/>
    <cellStyle name="Standard 23 6" xfId="2592" xr:uid="{00000000-0005-0000-0000-0000990E0000}"/>
    <cellStyle name="Standard 23 7" xfId="3492" xr:uid="{00000000-0005-0000-0000-00009A0E0000}"/>
    <cellStyle name="Standard 24" xfId="2593" xr:uid="{00000000-0005-0000-0000-00009B0E0000}"/>
    <cellStyle name="Standard 24 2" xfId="2594" xr:uid="{00000000-0005-0000-0000-00009C0E0000}"/>
    <cellStyle name="Standard 24 2 2" xfId="2595" xr:uid="{00000000-0005-0000-0000-00009D0E0000}"/>
    <cellStyle name="Standard 24 2 2 2" xfId="2596" xr:uid="{00000000-0005-0000-0000-00009E0E0000}"/>
    <cellStyle name="Standard 24 2 2 3" xfId="3850" xr:uid="{00000000-0005-0000-0000-00009F0E0000}"/>
    <cellStyle name="Standard 24 2 3" xfId="2597" xr:uid="{00000000-0005-0000-0000-0000A00E0000}"/>
    <cellStyle name="Standard 24 2 3 2" xfId="2598" xr:uid="{00000000-0005-0000-0000-0000A10E0000}"/>
    <cellStyle name="Standard 24 2 3 3" xfId="4205" xr:uid="{00000000-0005-0000-0000-0000A20E0000}"/>
    <cellStyle name="Standard 24 2 4" xfId="2599" xr:uid="{00000000-0005-0000-0000-0000A30E0000}"/>
    <cellStyle name="Standard 24 2 4 2" xfId="2600" xr:uid="{00000000-0005-0000-0000-0000A40E0000}"/>
    <cellStyle name="Standard 24 2 4 3" xfId="4560" xr:uid="{00000000-0005-0000-0000-0000A50E0000}"/>
    <cellStyle name="Standard 24 2 5" xfId="2601" xr:uid="{00000000-0005-0000-0000-0000A60E0000}"/>
    <cellStyle name="Standard 24 2 6" xfId="3495" xr:uid="{00000000-0005-0000-0000-0000A70E0000}"/>
    <cellStyle name="Standard 24 3" xfId="2602" xr:uid="{00000000-0005-0000-0000-0000A80E0000}"/>
    <cellStyle name="Standard 24 3 2" xfId="2603" xr:uid="{00000000-0005-0000-0000-0000A90E0000}"/>
    <cellStyle name="Standard 24 3 3" xfId="3849" xr:uid="{00000000-0005-0000-0000-0000AA0E0000}"/>
    <cellStyle name="Standard 24 4" xfId="2604" xr:uid="{00000000-0005-0000-0000-0000AB0E0000}"/>
    <cellStyle name="Standard 24 4 2" xfId="2605" xr:uid="{00000000-0005-0000-0000-0000AC0E0000}"/>
    <cellStyle name="Standard 24 4 3" xfId="4204" xr:uid="{00000000-0005-0000-0000-0000AD0E0000}"/>
    <cellStyle name="Standard 24 5" xfId="2606" xr:uid="{00000000-0005-0000-0000-0000AE0E0000}"/>
    <cellStyle name="Standard 24 5 2" xfId="2607" xr:uid="{00000000-0005-0000-0000-0000AF0E0000}"/>
    <cellStyle name="Standard 24 5 3" xfId="4559" xr:uid="{00000000-0005-0000-0000-0000B00E0000}"/>
    <cellStyle name="Standard 24 6" xfId="2608" xr:uid="{00000000-0005-0000-0000-0000B10E0000}"/>
    <cellStyle name="Standard 24 7" xfId="3494" xr:uid="{00000000-0005-0000-0000-0000B20E0000}"/>
    <cellStyle name="Standard 25" xfId="2609" xr:uid="{00000000-0005-0000-0000-0000B30E0000}"/>
    <cellStyle name="Standard 25 2" xfId="2610" xr:uid="{00000000-0005-0000-0000-0000B40E0000}"/>
    <cellStyle name="Standard 25 2 2" xfId="2611" xr:uid="{00000000-0005-0000-0000-0000B50E0000}"/>
    <cellStyle name="Standard 25 2 2 2" xfId="2612" xr:uid="{00000000-0005-0000-0000-0000B60E0000}"/>
    <cellStyle name="Standard 25 2 2 3" xfId="3852" xr:uid="{00000000-0005-0000-0000-0000B70E0000}"/>
    <cellStyle name="Standard 25 2 3" xfId="2613" xr:uid="{00000000-0005-0000-0000-0000B80E0000}"/>
    <cellStyle name="Standard 25 2 3 2" xfId="2614" xr:uid="{00000000-0005-0000-0000-0000B90E0000}"/>
    <cellStyle name="Standard 25 2 3 3" xfId="4207" xr:uid="{00000000-0005-0000-0000-0000BA0E0000}"/>
    <cellStyle name="Standard 25 2 4" xfId="2615" xr:uid="{00000000-0005-0000-0000-0000BB0E0000}"/>
    <cellStyle name="Standard 25 2 4 2" xfId="2616" xr:uid="{00000000-0005-0000-0000-0000BC0E0000}"/>
    <cellStyle name="Standard 25 2 4 3" xfId="4562" xr:uid="{00000000-0005-0000-0000-0000BD0E0000}"/>
    <cellStyle name="Standard 25 2 5" xfId="2617" xr:uid="{00000000-0005-0000-0000-0000BE0E0000}"/>
    <cellStyle name="Standard 25 2 6" xfId="3497" xr:uid="{00000000-0005-0000-0000-0000BF0E0000}"/>
    <cellStyle name="Standard 25 3" xfId="2618" xr:uid="{00000000-0005-0000-0000-0000C00E0000}"/>
    <cellStyle name="Standard 25 3 2" xfId="2619" xr:uid="{00000000-0005-0000-0000-0000C10E0000}"/>
    <cellStyle name="Standard 25 3 3" xfId="3851" xr:uid="{00000000-0005-0000-0000-0000C20E0000}"/>
    <cellStyle name="Standard 25 4" xfId="2620" xr:uid="{00000000-0005-0000-0000-0000C30E0000}"/>
    <cellStyle name="Standard 25 4 2" xfId="2621" xr:uid="{00000000-0005-0000-0000-0000C40E0000}"/>
    <cellStyle name="Standard 25 4 3" xfId="4206" xr:uid="{00000000-0005-0000-0000-0000C50E0000}"/>
    <cellStyle name="Standard 25 5" xfId="2622" xr:uid="{00000000-0005-0000-0000-0000C60E0000}"/>
    <cellStyle name="Standard 25 5 2" xfId="2623" xr:uid="{00000000-0005-0000-0000-0000C70E0000}"/>
    <cellStyle name="Standard 25 5 3" xfId="4561" xr:uid="{00000000-0005-0000-0000-0000C80E0000}"/>
    <cellStyle name="Standard 25 6" xfId="2624" xr:uid="{00000000-0005-0000-0000-0000C90E0000}"/>
    <cellStyle name="Standard 25 7" xfId="3496" xr:uid="{00000000-0005-0000-0000-0000CA0E0000}"/>
    <cellStyle name="Standard 26" xfId="2625" xr:uid="{00000000-0005-0000-0000-0000CB0E0000}"/>
    <cellStyle name="Standard 26 2" xfId="2626" xr:uid="{00000000-0005-0000-0000-0000CC0E0000}"/>
    <cellStyle name="Standard 27" xfId="2627" xr:uid="{00000000-0005-0000-0000-0000CD0E0000}"/>
    <cellStyle name="Standard 27 2" xfId="2628" xr:uid="{00000000-0005-0000-0000-0000CE0E0000}"/>
    <cellStyle name="Standard 28" xfId="2629" xr:uid="{00000000-0005-0000-0000-0000CF0E0000}"/>
    <cellStyle name="Standard 28 2" xfId="2630" xr:uid="{00000000-0005-0000-0000-0000D00E0000}"/>
    <cellStyle name="Standard 28 2 2" xfId="2631" xr:uid="{00000000-0005-0000-0000-0000D10E0000}"/>
    <cellStyle name="Standard 28 2 2 2" xfId="2632" xr:uid="{00000000-0005-0000-0000-0000D20E0000}"/>
    <cellStyle name="Standard 28 2 2 3" xfId="3854" xr:uid="{00000000-0005-0000-0000-0000D30E0000}"/>
    <cellStyle name="Standard 28 2 3" xfId="2633" xr:uid="{00000000-0005-0000-0000-0000D40E0000}"/>
    <cellStyle name="Standard 28 2 3 2" xfId="2634" xr:uid="{00000000-0005-0000-0000-0000D50E0000}"/>
    <cellStyle name="Standard 28 2 3 3" xfId="4209" xr:uid="{00000000-0005-0000-0000-0000D60E0000}"/>
    <cellStyle name="Standard 28 2 4" xfId="2635" xr:uid="{00000000-0005-0000-0000-0000D70E0000}"/>
    <cellStyle name="Standard 28 2 4 2" xfId="2636" xr:uid="{00000000-0005-0000-0000-0000D80E0000}"/>
    <cellStyle name="Standard 28 2 4 3" xfId="4564" xr:uid="{00000000-0005-0000-0000-0000D90E0000}"/>
    <cellStyle name="Standard 28 2 5" xfId="2637" xr:uid="{00000000-0005-0000-0000-0000DA0E0000}"/>
    <cellStyle name="Standard 28 2 6" xfId="3499" xr:uid="{00000000-0005-0000-0000-0000DB0E0000}"/>
    <cellStyle name="Standard 28 3" xfId="2638" xr:uid="{00000000-0005-0000-0000-0000DC0E0000}"/>
    <cellStyle name="Standard 28 3 2" xfId="2639" xr:uid="{00000000-0005-0000-0000-0000DD0E0000}"/>
    <cellStyle name="Standard 28 3 3" xfId="3853" xr:uid="{00000000-0005-0000-0000-0000DE0E0000}"/>
    <cellStyle name="Standard 28 4" xfId="2640" xr:uid="{00000000-0005-0000-0000-0000DF0E0000}"/>
    <cellStyle name="Standard 28 4 2" xfId="2641" xr:uid="{00000000-0005-0000-0000-0000E00E0000}"/>
    <cellStyle name="Standard 28 4 3" xfId="4208" xr:uid="{00000000-0005-0000-0000-0000E10E0000}"/>
    <cellStyle name="Standard 28 5" xfId="2642" xr:uid="{00000000-0005-0000-0000-0000E20E0000}"/>
    <cellStyle name="Standard 28 5 2" xfId="2643" xr:uid="{00000000-0005-0000-0000-0000E30E0000}"/>
    <cellStyle name="Standard 28 5 3" xfId="4563" xr:uid="{00000000-0005-0000-0000-0000E40E0000}"/>
    <cellStyle name="Standard 28 6" xfId="2644" xr:uid="{00000000-0005-0000-0000-0000E50E0000}"/>
    <cellStyle name="Standard 28 7" xfId="3498" xr:uid="{00000000-0005-0000-0000-0000E60E0000}"/>
    <cellStyle name="Standard 29" xfId="2645" xr:uid="{00000000-0005-0000-0000-0000E70E0000}"/>
    <cellStyle name="Standard 29 2" xfId="2646" xr:uid="{00000000-0005-0000-0000-0000E80E0000}"/>
    <cellStyle name="Standard 3" xfId="2647" xr:uid="{00000000-0005-0000-0000-0000E90E0000}"/>
    <cellStyle name="Standard 3 2" xfId="2648" xr:uid="{00000000-0005-0000-0000-0000EA0E0000}"/>
    <cellStyle name="Standard 30" xfId="2649" xr:uid="{00000000-0005-0000-0000-0000EB0E0000}"/>
    <cellStyle name="Standard 30 2" xfId="2650" xr:uid="{00000000-0005-0000-0000-0000EC0E0000}"/>
    <cellStyle name="Standard 31" xfId="2651" xr:uid="{00000000-0005-0000-0000-0000ED0E0000}"/>
    <cellStyle name="Standard 31 2" xfId="2652" xr:uid="{00000000-0005-0000-0000-0000EE0E0000}"/>
    <cellStyle name="Standard 31 2 2" xfId="2653" xr:uid="{00000000-0005-0000-0000-0000EF0E0000}"/>
    <cellStyle name="Standard 31 2 3" xfId="3855" xr:uid="{00000000-0005-0000-0000-0000F00E0000}"/>
    <cellStyle name="Standard 31 3" xfId="2654" xr:uid="{00000000-0005-0000-0000-0000F10E0000}"/>
    <cellStyle name="Standard 31 3 2" xfId="2655" xr:uid="{00000000-0005-0000-0000-0000F20E0000}"/>
    <cellStyle name="Standard 31 3 3" xfId="4210" xr:uid="{00000000-0005-0000-0000-0000F30E0000}"/>
    <cellStyle name="Standard 31 4" xfId="2656" xr:uid="{00000000-0005-0000-0000-0000F40E0000}"/>
    <cellStyle name="Standard 31 4 2" xfId="2657" xr:uid="{00000000-0005-0000-0000-0000F50E0000}"/>
    <cellStyle name="Standard 31 4 3" xfId="4565" xr:uid="{00000000-0005-0000-0000-0000F60E0000}"/>
    <cellStyle name="Standard 31 5" xfId="2658" xr:uid="{00000000-0005-0000-0000-0000F70E0000}"/>
    <cellStyle name="Standard 31 6" xfId="3500" xr:uid="{00000000-0005-0000-0000-0000F80E0000}"/>
    <cellStyle name="Standard 32" xfId="2659" xr:uid="{00000000-0005-0000-0000-0000F90E0000}"/>
    <cellStyle name="Standard 32 2" xfId="2660" xr:uid="{00000000-0005-0000-0000-0000FA0E0000}"/>
    <cellStyle name="Standard 32 2 2" xfId="2661" xr:uid="{00000000-0005-0000-0000-0000FB0E0000}"/>
    <cellStyle name="Standard 32 2 3" xfId="3856" xr:uid="{00000000-0005-0000-0000-0000FC0E0000}"/>
    <cellStyle name="Standard 32 3" xfId="2662" xr:uid="{00000000-0005-0000-0000-0000FD0E0000}"/>
    <cellStyle name="Standard 32 3 2" xfId="2663" xr:uid="{00000000-0005-0000-0000-0000FE0E0000}"/>
    <cellStyle name="Standard 32 3 3" xfId="4211" xr:uid="{00000000-0005-0000-0000-0000FF0E0000}"/>
    <cellStyle name="Standard 32 4" xfId="2664" xr:uid="{00000000-0005-0000-0000-0000000F0000}"/>
    <cellStyle name="Standard 32 4 2" xfId="2665" xr:uid="{00000000-0005-0000-0000-0000010F0000}"/>
    <cellStyle name="Standard 32 4 3" xfId="4566" xr:uid="{00000000-0005-0000-0000-0000020F0000}"/>
    <cellStyle name="Standard 32 5" xfId="2666" xr:uid="{00000000-0005-0000-0000-0000030F0000}"/>
    <cellStyle name="Standard 32 6" xfId="3501" xr:uid="{00000000-0005-0000-0000-0000040F0000}"/>
    <cellStyle name="Standard 33" xfId="2667" xr:uid="{00000000-0005-0000-0000-0000050F0000}"/>
    <cellStyle name="Standard 33 2" xfId="2668" xr:uid="{00000000-0005-0000-0000-0000060F0000}"/>
    <cellStyle name="Standard 33 2 2" xfId="2669" xr:uid="{00000000-0005-0000-0000-0000070F0000}"/>
    <cellStyle name="Standard 33 2 3" xfId="3857" xr:uid="{00000000-0005-0000-0000-0000080F0000}"/>
    <cellStyle name="Standard 33 3" xfId="2670" xr:uid="{00000000-0005-0000-0000-0000090F0000}"/>
    <cellStyle name="Standard 33 3 2" xfId="2671" xr:uid="{00000000-0005-0000-0000-00000A0F0000}"/>
    <cellStyle name="Standard 33 3 3" xfId="4212" xr:uid="{00000000-0005-0000-0000-00000B0F0000}"/>
    <cellStyle name="Standard 33 4" xfId="2672" xr:uid="{00000000-0005-0000-0000-00000C0F0000}"/>
    <cellStyle name="Standard 33 4 2" xfId="2673" xr:uid="{00000000-0005-0000-0000-00000D0F0000}"/>
    <cellStyle name="Standard 33 4 3" xfId="4567" xr:uid="{00000000-0005-0000-0000-00000E0F0000}"/>
    <cellStyle name="Standard 33 5" xfId="2674" xr:uid="{00000000-0005-0000-0000-00000F0F0000}"/>
    <cellStyle name="Standard 33 6" xfId="3502" xr:uid="{00000000-0005-0000-0000-0000100F0000}"/>
    <cellStyle name="Standard 34" xfId="2675" xr:uid="{00000000-0005-0000-0000-0000110F0000}"/>
    <cellStyle name="Standard 34 2" xfId="2676" xr:uid="{00000000-0005-0000-0000-0000120F0000}"/>
    <cellStyle name="Standard 34 2 2" xfId="2677" xr:uid="{00000000-0005-0000-0000-0000130F0000}"/>
    <cellStyle name="Standard 34 2 3" xfId="3858" xr:uid="{00000000-0005-0000-0000-0000140F0000}"/>
    <cellStyle name="Standard 34 3" xfId="2678" xr:uid="{00000000-0005-0000-0000-0000150F0000}"/>
    <cellStyle name="Standard 34 3 2" xfId="2679" xr:uid="{00000000-0005-0000-0000-0000160F0000}"/>
    <cellStyle name="Standard 34 3 3" xfId="4213" xr:uid="{00000000-0005-0000-0000-0000170F0000}"/>
    <cellStyle name="Standard 34 4" xfId="2680" xr:uid="{00000000-0005-0000-0000-0000180F0000}"/>
    <cellStyle name="Standard 34 4 2" xfId="2681" xr:uid="{00000000-0005-0000-0000-0000190F0000}"/>
    <cellStyle name="Standard 34 4 3" xfId="4568" xr:uid="{00000000-0005-0000-0000-00001A0F0000}"/>
    <cellStyle name="Standard 34 5" xfId="2682" xr:uid="{00000000-0005-0000-0000-00001B0F0000}"/>
    <cellStyle name="Standard 34 6" xfId="3503" xr:uid="{00000000-0005-0000-0000-00001C0F0000}"/>
    <cellStyle name="Standard 35" xfId="2683" xr:uid="{00000000-0005-0000-0000-00001D0F0000}"/>
    <cellStyle name="Standard 35 2" xfId="2684" xr:uid="{00000000-0005-0000-0000-00001E0F0000}"/>
    <cellStyle name="Standard 35 2 2" xfId="2685" xr:uid="{00000000-0005-0000-0000-00001F0F0000}"/>
    <cellStyle name="Standard 35 2 3" xfId="3859" xr:uid="{00000000-0005-0000-0000-0000200F0000}"/>
    <cellStyle name="Standard 35 3" xfId="2686" xr:uid="{00000000-0005-0000-0000-0000210F0000}"/>
    <cellStyle name="Standard 35 3 2" xfId="2687" xr:uid="{00000000-0005-0000-0000-0000220F0000}"/>
    <cellStyle name="Standard 35 3 3" xfId="4214" xr:uid="{00000000-0005-0000-0000-0000230F0000}"/>
    <cellStyle name="Standard 35 4" xfId="2688" xr:uid="{00000000-0005-0000-0000-0000240F0000}"/>
    <cellStyle name="Standard 35 4 2" xfId="2689" xr:uid="{00000000-0005-0000-0000-0000250F0000}"/>
    <cellStyle name="Standard 35 4 3" xfId="4569" xr:uid="{00000000-0005-0000-0000-0000260F0000}"/>
    <cellStyle name="Standard 35 5" xfId="2690" xr:uid="{00000000-0005-0000-0000-0000270F0000}"/>
    <cellStyle name="Standard 35 6" xfId="3504" xr:uid="{00000000-0005-0000-0000-0000280F0000}"/>
    <cellStyle name="Standard 36" xfId="2691" xr:uid="{00000000-0005-0000-0000-0000290F0000}"/>
    <cellStyle name="Standard 36 2" xfId="2692" xr:uid="{00000000-0005-0000-0000-00002A0F0000}"/>
    <cellStyle name="Standard 36 2 2" xfId="2693" xr:uid="{00000000-0005-0000-0000-00002B0F0000}"/>
    <cellStyle name="Standard 36 2 3" xfId="3860" xr:uid="{00000000-0005-0000-0000-00002C0F0000}"/>
    <cellStyle name="Standard 36 3" xfId="2694" xr:uid="{00000000-0005-0000-0000-00002D0F0000}"/>
    <cellStyle name="Standard 36 3 2" xfId="2695" xr:uid="{00000000-0005-0000-0000-00002E0F0000}"/>
    <cellStyle name="Standard 36 3 3" xfId="4215" xr:uid="{00000000-0005-0000-0000-00002F0F0000}"/>
    <cellStyle name="Standard 36 4" xfId="2696" xr:uid="{00000000-0005-0000-0000-0000300F0000}"/>
    <cellStyle name="Standard 36 4 2" xfId="2697" xr:uid="{00000000-0005-0000-0000-0000310F0000}"/>
    <cellStyle name="Standard 36 4 3" xfId="4570" xr:uid="{00000000-0005-0000-0000-0000320F0000}"/>
    <cellStyle name="Standard 36 5" xfId="2698" xr:uid="{00000000-0005-0000-0000-0000330F0000}"/>
    <cellStyle name="Standard 36 6" xfId="3505" xr:uid="{00000000-0005-0000-0000-0000340F0000}"/>
    <cellStyle name="Standard 37" xfId="2699" xr:uid="{00000000-0005-0000-0000-0000350F0000}"/>
    <cellStyle name="Standard 37 2" xfId="2700" xr:uid="{00000000-0005-0000-0000-0000360F0000}"/>
    <cellStyle name="Standard 37 2 2" xfId="2701" xr:uid="{00000000-0005-0000-0000-0000370F0000}"/>
    <cellStyle name="Standard 37 2 3" xfId="3861" xr:uid="{00000000-0005-0000-0000-0000380F0000}"/>
    <cellStyle name="Standard 37 3" xfId="2702" xr:uid="{00000000-0005-0000-0000-0000390F0000}"/>
    <cellStyle name="Standard 37 3 2" xfId="2703" xr:uid="{00000000-0005-0000-0000-00003A0F0000}"/>
    <cellStyle name="Standard 37 3 3" xfId="4216" xr:uid="{00000000-0005-0000-0000-00003B0F0000}"/>
    <cellStyle name="Standard 37 4" xfId="2704" xr:uid="{00000000-0005-0000-0000-00003C0F0000}"/>
    <cellStyle name="Standard 37 4 2" xfId="2705" xr:uid="{00000000-0005-0000-0000-00003D0F0000}"/>
    <cellStyle name="Standard 37 4 3" xfId="4571" xr:uid="{00000000-0005-0000-0000-00003E0F0000}"/>
    <cellStyle name="Standard 37 5" xfId="2706" xr:uid="{00000000-0005-0000-0000-00003F0F0000}"/>
    <cellStyle name="Standard 37 6" xfId="3506" xr:uid="{00000000-0005-0000-0000-0000400F0000}"/>
    <cellStyle name="Standard 38" xfId="2707" xr:uid="{00000000-0005-0000-0000-0000410F0000}"/>
    <cellStyle name="Standard 38 2" xfId="2708" xr:uid="{00000000-0005-0000-0000-0000420F0000}"/>
    <cellStyle name="Standard 38 2 2" xfId="2709" xr:uid="{00000000-0005-0000-0000-0000430F0000}"/>
    <cellStyle name="Standard 38 2 3" xfId="3862" xr:uid="{00000000-0005-0000-0000-0000440F0000}"/>
    <cellStyle name="Standard 38 3" xfId="2710" xr:uid="{00000000-0005-0000-0000-0000450F0000}"/>
    <cellStyle name="Standard 38 3 2" xfId="2711" xr:uid="{00000000-0005-0000-0000-0000460F0000}"/>
    <cellStyle name="Standard 38 3 3" xfId="4217" xr:uid="{00000000-0005-0000-0000-0000470F0000}"/>
    <cellStyle name="Standard 38 4" xfId="2712" xr:uid="{00000000-0005-0000-0000-0000480F0000}"/>
    <cellStyle name="Standard 38 4 2" xfId="2713" xr:uid="{00000000-0005-0000-0000-0000490F0000}"/>
    <cellStyle name="Standard 38 4 3" xfId="4572" xr:uid="{00000000-0005-0000-0000-00004A0F0000}"/>
    <cellStyle name="Standard 38 5" xfId="2714" xr:uid="{00000000-0005-0000-0000-00004B0F0000}"/>
    <cellStyle name="Standard 38 6" xfId="3507" xr:uid="{00000000-0005-0000-0000-00004C0F0000}"/>
    <cellStyle name="Standard 39" xfId="2715" xr:uid="{00000000-0005-0000-0000-00004D0F0000}"/>
    <cellStyle name="Standard 39 2" xfId="2716" xr:uid="{00000000-0005-0000-0000-00004E0F0000}"/>
    <cellStyle name="Standard 39 2 2" xfId="2717" xr:uid="{00000000-0005-0000-0000-00004F0F0000}"/>
    <cellStyle name="Standard 39 2 3" xfId="3863" xr:uid="{00000000-0005-0000-0000-0000500F0000}"/>
    <cellStyle name="Standard 39 3" xfId="2718" xr:uid="{00000000-0005-0000-0000-0000510F0000}"/>
    <cellStyle name="Standard 39 3 2" xfId="2719" xr:uid="{00000000-0005-0000-0000-0000520F0000}"/>
    <cellStyle name="Standard 39 3 3" xfId="4218" xr:uid="{00000000-0005-0000-0000-0000530F0000}"/>
    <cellStyle name="Standard 39 4" xfId="2720" xr:uid="{00000000-0005-0000-0000-0000540F0000}"/>
    <cellStyle name="Standard 39 4 2" xfId="2721" xr:uid="{00000000-0005-0000-0000-0000550F0000}"/>
    <cellStyle name="Standard 39 4 3" xfId="4573" xr:uid="{00000000-0005-0000-0000-0000560F0000}"/>
    <cellStyle name="Standard 39 5" xfId="2722" xr:uid="{00000000-0005-0000-0000-0000570F0000}"/>
    <cellStyle name="Standard 39 6" xfId="3508" xr:uid="{00000000-0005-0000-0000-0000580F0000}"/>
    <cellStyle name="Standard 4" xfId="2723" xr:uid="{00000000-0005-0000-0000-0000590F0000}"/>
    <cellStyle name="Standard 4 2" xfId="2724" xr:uid="{00000000-0005-0000-0000-00005A0F0000}"/>
    <cellStyle name="Standard 4 3" xfId="2725" xr:uid="{00000000-0005-0000-0000-00005B0F0000}"/>
    <cellStyle name="Standard 40" xfId="2726" xr:uid="{00000000-0005-0000-0000-00005C0F0000}"/>
    <cellStyle name="Standard 40 2" xfId="2727" xr:uid="{00000000-0005-0000-0000-00005D0F0000}"/>
    <cellStyle name="Standard 41" xfId="2728" xr:uid="{00000000-0005-0000-0000-00005E0F0000}"/>
    <cellStyle name="Standard 41 2" xfId="2729" xr:uid="{00000000-0005-0000-0000-00005F0F0000}"/>
    <cellStyle name="Standard 42" xfId="2730" xr:uid="{00000000-0005-0000-0000-0000600F0000}"/>
    <cellStyle name="Standard 42 2" xfId="2731" xr:uid="{00000000-0005-0000-0000-0000610F0000}"/>
    <cellStyle name="Standard 43" xfId="2732" xr:uid="{00000000-0005-0000-0000-0000620F0000}"/>
    <cellStyle name="Standard 44" xfId="2733" xr:uid="{00000000-0005-0000-0000-0000630F0000}"/>
    <cellStyle name="Standard 44 2" xfId="2734" xr:uid="{00000000-0005-0000-0000-0000640F0000}"/>
    <cellStyle name="Standard 44 2 2" xfId="2735" xr:uid="{00000000-0005-0000-0000-0000650F0000}"/>
    <cellStyle name="Standard 44 2 3" xfId="3901" xr:uid="{00000000-0005-0000-0000-0000660F0000}"/>
    <cellStyle name="Standard 44 3" xfId="2736" xr:uid="{00000000-0005-0000-0000-0000670F0000}"/>
    <cellStyle name="Standard 44 3 2" xfId="2737" xr:uid="{00000000-0005-0000-0000-0000680F0000}"/>
    <cellStyle name="Standard 44 3 3" xfId="4256" xr:uid="{00000000-0005-0000-0000-0000690F0000}"/>
    <cellStyle name="Standard 44 4" xfId="2738" xr:uid="{00000000-0005-0000-0000-00006A0F0000}"/>
    <cellStyle name="Standard 44 4 2" xfId="2739" xr:uid="{00000000-0005-0000-0000-00006B0F0000}"/>
    <cellStyle name="Standard 44 4 3" xfId="4611" xr:uid="{00000000-0005-0000-0000-00006C0F0000}"/>
    <cellStyle name="Standard 44 5" xfId="2740" xr:uid="{00000000-0005-0000-0000-00006D0F0000}"/>
    <cellStyle name="Standard 44 6" xfId="3546" xr:uid="{00000000-0005-0000-0000-00006E0F0000}"/>
    <cellStyle name="Standard 45" xfId="2741" xr:uid="{00000000-0005-0000-0000-00006F0F0000}"/>
    <cellStyle name="Standard 45 2" xfId="2742" xr:uid="{00000000-0005-0000-0000-0000700F0000}"/>
    <cellStyle name="Standard 45 2 2" xfId="2743" xr:uid="{00000000-0005-0000-0000-0000710F0000}"/>
    <cellStyle name="Standard 45 2 3" xfId="3902" xr:uid="{00000000-0005-0000-0000-0000720F0000}"/>
    <cellStyle name="Standard 45 3" xfId="2744" xr:uid="{00000000-0005-0000-0000-0000730F0000}"/>
    <cellStyle name="Standard 45 3 2" xfId="2745" xr:uid="{00000000-0005-0000-0000-0000740F0000}"/>
    <cellStyle name="Standard 45 3 3" xfId="4257" xr:uid="{00000000-0005-0000-0000-0000750F0000}"/>
    <cellStyle name="Standard 45 4" xfId="2746" xr:uid="{00000000-0005-0000-0000-0000760F0000}"/>
    <cellStyle name="Standard 45 4 2" xfId="2747" xr:uid="{00000000-0005-0000-0000-0000770F0000}"/>
    <cellStyle name="Standard 45 4 3" xfId="4612" xr:uid="{00000000-0005-0000-0000-0000780F0000}"/>
    <cellStyle name="Standard 45 5" xfId="2748" xr:uid="{00000000-0005-0000-0000-0000790F0000}"/>
    <cellStyle name="Standard 45 6" xfId="3547" xr:uid="{00000000-0005-0000-0000-00007A0F0000}"/>
    <cellStyle name="Standard 46" xfId="2749" xr:uid="{00000000-0005-0000-0000-00007B0F0000}"/>
    <cellStyle name="Standard 46 2" xfId="2750" xr:uid="{00000000-0005-0000-0000-00007C0F0000}"/>
    <cellStyle name="Standard 46 2 2" xfId="2751" xr:uid="{00000000-0005-0000-0000-00007D0F0000}"/>
    <cellStyle name="Standard 46 2 3" xfId="3903" xr:uid="{00000000-0005-0000-0000-00007E0F0000}"/>
    <cellStyle name="Standard 46 3" xfId="2752" xr:uid="{00000000-0005-0000-0000-00007F0F0000}"/>
    <cellStyle name="Standard 46 3 2" xfId="2753" xr:uid="{00000000-0005-0000-0000-0000800F0000}"/>
    <cellStyle name="Standard 46 3 3" xfId="4258" xr:uid="{00000000-0005-0000-0000-0000810F0000}"/>
    <cellStyle name="Standard 46 4" xfId="2754" xr:uid="{00000000-0005-0000-0000-0000820F0000}"/>
    <cellStyle name="Standard 46 4 2" xfId="2755" xr:uid="{00000000-0005-0000-0000-0000830F0000}"/>
    <cellStyle name="Standard 46 4 3" xfId="4613" xr:uid="{00000000-0005-0000-0000-0000840F0000}"/>
    <cellStyle name="Standard 46 5" xfId="2756" xr:uid="{00000000-0005-0000-0000-0000850F0000}"/>
    <cellStyle name="Standard 46 6" xfId="3548" xr:uid="{00000000-0005-0000-0000-0000860F0000}"/>
    <cellStyle name="Standard 47" xfId="2757" xr:uid="{00000000-0005-0000-0000-0000870F0000}"/>
    <cellStyle name="Standard 47 2" xfId="2758" xr:uid="{00000000-0005-0000-0000-0000880F0000}"/>
    <cellStyle name="Standard 47 2 2" xfId="2759" xr:uid="{00000000-0005-0000-0000-0000890F0000}"/>
    <cellStyle name="Standard 47 2 3" xfId="3904" xr:uid="{00000000-0005-0000-0000-00008A0F0000}"/>
    <cellStyle name="Standard 47 3" xfId="2760" xr:uid="{00000000-0005-0000-0000-00008B0F0000}"/>
    <cellStyle name="Standard 47 3 2" xfId="2761" xr:uid="{00000000-0005-0000-0000-00008C0F0000}"/>
    <cellStyle name="Standard 47 3 3" xfId="4259" xr:uid="{00000000-0005-0000-0000-00008D0F0000}"/>
    <cellStyle name="Standard 47 4" xfId="2762" xr:uid="{00000000-0005-0000-0000-00008E0F0000}"/>
    <cellStyle name="Standard 47 4 2" xfId="2763" xr:uid="{00000000-0005-0000-0000-00008F0F0000}"/>
    <cellStyle name="Standard 47 4 3" xfId="4614" xr:uid="{00000000-0005-0000-0000-0000900F0000}"/>
    <cellStyle name="Standard 47 5" xfId="2764" xr:uid="{00000000-0005-0000-0000-0000910F0000}"/>
    <cellStyle name="Standard 47 6" xfId="3549" xr:uid="{00000000-0005-0000-0000-0000920F0000}"/>
    <cellStyle name="Standard 48" xfId="2765" xr:uid="{00000000-0005-0000-0000-0000930F0000}"/>
    <cellStyle name="Standard 49" xfId="2766" xr:uid="{00000000-0005-0000-0000-0000940F0000}"/>
    <cellStyle name="Standard 5" xfId="2767" xr:uid="{00000000-0005-0000-0000-0000950F0000}"/>
    <cellStyle name="Standard 5 10" xfId="2768" xr:uid="{00000000-0005-0000-0000-0000960F0000}"/>
    <cellStyle name="Standard 5 10 2" xfId="2769" xr:uid="{00000000-0005-0000-0000-0000970F0000}"/>
    <cellStyle name="Standard 5 10 3" xfId="3550" xr:uid="{00000000-0005-0000-0000-0000980F0000}"/>
    <cellStyle name="Standard 5 11" xfId="2770" xr:uid="{00000000-0005-0000-0000-0000990F0000}"/>
    <cellStyle name="Standard 5 11 2" xfId="2771" xr:uid="{00000000-0005-0000-0000-00009A0F0000}"/>
    <cellStyle name="Standard 5 11 3" xfId="3905" xr:uid="{00000000-0005-0000-0000-00009B0F0000}"/>
    <cellStyle name="Standard 5 12" xfId="2772" xr:uid="{00000000-0005-0000-0000-00009C0F0000}"/>
    <cellStyle name="Standard 5 12 2" xfId="2773" xr:uid="{00000000-0005-0000-0000-00009D0F0000}"/>
    <cellStyle name="Standard 5 12 3" xfId="4260" xr:uid="{00000000-0005-0000-0000-00009E0F0000}"/>
    <cellStyle name="Standard 5 13" xfId="2774" xr:uid="{00000000-0005-0000-0000-00009F0F0000}"/>
    <cellStyle name="Standard 5 14" xfId="3195" xr:uid="{00000000-0005-0000-0000-0000A00F0000}"/>
    <cellStyle name="Standard 5 2" xfId="2775" xr:uid="{00000000-0005-0000-0000-0000A10F0000}"/>
    <cellStyle name="Standard 5 2 2" xfId="2776" xr:uid="{00000000-0005-0000-0000-0000A20F0000}"/>
    <cellStyle name="Standard 5 2 2 2" xfId="2777" xr:uid="{00000000-0005-0000-0000-0000A30F0000}"/>
    <cellStyle name="Standard 5 2 2 2 2" xfId="2778" xr:uid="{00000000-0005-0000-0000-0000A40F0000}"/>
    <cellStyle name="Standard 5 2 2 2 3" xfId="3865" xr:uid="{00000000-0005-0000-0000-0000A50F0000}"/>
    <cellStyle name="Standard 5 2 2 3" xfId="2779" xr:uid="{00000000-0005-0000-0000-0000A60F0000}"/>
    <cellStyle name="Standard 5 2 2 3 2" xfId="2780" xr:uid="{00000000-0005-0000-0000-0000A70F0000}"/>
    <cellStyle name="Standard 5 2 2 3 3" xfId="4220" xr:uid="{00000000-0005-0000-0000-0000A80F0000}"/>
    <cellStyle name="Standard 5 2 2 4" xfId="2781" xr:uid="{00000000-0005-0000-0000-0000A90F0000}"/>
    <cellStyle name="Standard 5 2 2 4 2" xfId="2782" xr:uid="{00000000-0005-0000-0000-0000AA0F0000}"/>
    <cellStyle name="Standard 5 2 2 4 3" xfId="4575" xr:uid="{00000000-0005-0000-0000-0000AB0F0000}"/>
    <cellStyle name="Standard 5 2 2 5" xfId="2783" xr:uid="{00000000-0005-0000-0000-0000AC0F0000}"/>
    <cellStyle name="Standard 5 2 2 6" xfId="3510" xr:uid="{00000000-0005-0000-0000-0000AD0F0000}"/>
    <cellStyle name="Standard 5 2 3" xfId="2784" xr:uid="{00000000-0005-0000-0000-0000AE0F0000}"/>
    <cellStyle name="Standard 5 2 3 2" xfId="2785" xr:uid="{00000000-0005-0000-0000-0000AF0F0000}"/>
    <cellStyle name="Standard 5 2 3 3" xfId="3864" xr:uid="{00000000-0005-0000-0000-0000B00F0000}"/>
    <cellStyle name="Standard 5 2 4" xfId="2786" xr:uid="{00000000-0005-0000-0000-0000B10F0000}"/>
    <cellStyle name="Standard 5 2 4 2" xfId="2787" xr:uid="{00000000-0005-0000-0000-0000B20F0000}"/>
    <cellStyle name="Standard 5 2 4 3" xfId="4219" xr:uid="{00000000-0005-0000-0000-0000B30F0000}"/>
    <cellStyle name="Standard 5 2 5" xfId="2788" xr:uid="{00000000-0005-0000-0000-0000B40F0000}"/>
    <cellStyle name="Standard 5 2 5 2" xfId="2789" xr:uid="{00000000-0005-0000-0000-0000B50F0000}"/>
    <cellStyle name="Standard 5 2 5 3" xfId="4574" xr:uid="{00000000-0005-0000-0000-0000B60F0000}"/>
    <cellStyle name="Standard 5 2 6" xfId="2790" xr:uid="{00000000-0005-0000-0000-0000B70F0000}"/>
    <cellStyle name="Standard 5 2 7" xfId="3509" xr:uid="{00000000-0005-0000-0000-0000B80F0000}"/>
    <cellStyle name="Standard 5 3" xfId="2791" xr:uid="{00000000-0005-0000-0000-0000B90F0000}"/>
    <cellStyle name="Standard 5 3 2" xfId="2792" xr:uid="{00000000-0005-0000-0000-0000BA0F0000}"/>
    <cellStyle name="Standard 5 3 2 2" xfId="2793" xr:uid="{00000000-0005-0000-0000-0000BB0F0000}"/>
    <cellStyle name="Standard 5 3 2 2 2" xfId="2794" xr:uid="{00000000-0005-0000-0000-0000BC0F0000}"/>
    <cellStyle name="Standard 5 3 2 2 3" xfId="3867" xr:uid="{00000000-0005-0000-0000-0000BD0F0000}"/>
    <cellStyle name="Standard 5 3 2 3" xfId="2795" xr:uid="{00000000-0005-0000-0000-0000BE0F0000}"/>
    <cellStyle name="Standard 5 3 2 3 2" xfId="2796" xr:uid="{00000000-0005-0000-0000-0000BF0F0000}"/>
    <cellStyle name="Standard 5 3 2 3 3" xfId="4222" xr:uid="{00000000-0005-0000-0000-0000C00F0000}"/>
    <cellStyle name="Standard 5 3 2 4" xfId="2797" xr:uid="{00000000-0005-0000-0000-0000C10F0000}"/>
    <cellStyle name="Standard 5 3 2 4 2" xfId="2798" xr:uid="{00000000-0005-0000-0000-0000C20F0000}"/>
    <cellStyle name="Standard 5 3 2 4 3" xfId="4577" xr:uid="{00000000-0005-0000-0000-0000C30F0000}"/>
    <cellStyle name="Standard 5 3 2 5" xfId="2799" xr:uid="{00000000-0005-0000-0000-0000C40F0000}"/>
    <cellStyle name="Standard 5 3 2 6" xfId="3512" xr:uid="{00000000-0005-0000-0000-0000C50F0000}"/>
    <cellStyle name="Standard 5 3 3" xfId="2800" xr:uid="{00000000-0005-0000-0000-0000C60F0000}"/>
    <cellStyle name="Standard 5 3 3 2" xfId="2801" xr:uid="{00000000-0005-0000-0000-0000C70F0000}"/>
    <cellStyle name="Standard 5 3 3 3" xfId="3866" xr:uid="{00000000-0005-0000-0000-0000C80F0000}"/>
    <cellStyle name="Standard 5 3 4" xfId="2802" xr:uid="{00000000-0005-0000-0000-0000C90F0000}"/>
    <cellStyle name="Standard 5 3 4 2" xfId="2803" xr:uid="{00000000-0005-0000-0000-0000CA0F0000}"/>
    <cellStyle name="Standard 5 3 4 3" xfId="4221" xr:uid="{00000000-0005-0000-0000-0000CB0F0000}"/>
    <cellStyle name="Standard 5 3 5" xfId="2804" xr:uid="{00000000-0005-0000-0000-0000CC0F0000}"/>
    <cellStyle name="Standard 5 3 5 2" xfId="2805" xr:uid="{00000000-0005-0000-0000-0000CD0F0000}"/>
    <cellStyle name="Standard 5 3 5 3" xfId="4576" xr:uid="{00000000-0005-0000-0000-0000CE0F0000}"/>
    <cellStyle name="Standard 5 3 6" xfId="2806" xr:uid="{00000000-0005-0000-0000-0000CF0F0000}"/>
    <cellStyle name="Standard 5 3 7" xfId="3511" xr:uid="{00000000-0005-0000-0000-0000D00F0000}"/>
    <cellStyle name="Standard 5 4" xfId="2807" xr:uid="{00000000-0005-0000-0000-0000D10F0000}"/>
    <cellStyle name="Standard 5 4 2" xfId="2808" xr:uid="{00000000-0005-0000-0000-0000D20F0000}"/>
    <cellStyle name="Standard 5 4 2 2" xfId="2809" xr:uid="{00000000-0005-0000-0000-0000D30F0000}"/>
    <cellStyle name="Standard 5 4 2 2 2" xfId="2810" xr:uid="{00000000-0005-0000-0000-0000D40F0000}"/>
    <cellStyle name="Standard 5 4 2 2 3" xfId="3869" xr:uid="{00000000-0005-0000-0000-0000D50F0000}"/>
    <cellStyle name="Standard 5 4 2 3" xfId="2811" xr:uid="{00000000-0005-0000-0000-0000D60F0000}"/>
    <cellStyle name="Standard 5 4 2 3 2" xfId="2812" xr:uid="{00000000-0005-0000-0000-0000D70F0000}"/>
    <cellStyle name="Standard 5 4 2 3 3" xfId="4224" xr:uid="{00000000-0005-0000-0000-0000D80F0000}"/>
    <cellStyle name="Standard 5 4 2 4" xfId="2813" xr:uid="{00000000-0005-0000-0000-0000D90F0000}"/>
    <cellStyle name="Standard 5 4 2 4 2" xfId="2814" xr:uid="{00000000-0005-0000-0000-0000DA0F0000}"/>
    <cellStyle name="Standard 5 4 2 4 3" xfId="4579" xr:uid="{00000000-0005-0000-0000-0000DB0F0000}"/>
    <cellStyle name="Standard 5 4 2 5" xfId="2815" xr:uid="{00000000-0005-0000-0000-0000DC0F0000}"/>
    <cellStyle name="Standard 5 4 2 6" xfId="3514" xr:uid="{00000000-0005-0000-0000-0000DD0F0000}"/>
    <cellStyle name="Standard 5 4 3" xfId="2816" xr:uid="{00000000-0005-0000-0000-0000DE0F0000}"/>
    <cellStyle name="Standard 5 4 3 2" xfId="2817" xr:uid="{00000000-0005-0000-0000-0000DF0F0000}"/>
    <cellStyle name="Standard 5 4 3 3" xfId="3868" xr:uid="{00000000-0005-0000-0000-0000E00F0000}"/>
    <cellStyle name="Standard 5 4 4" xfId="2818" xr:uid="{00000000-0005-0000-0000-0000E10F0000}"/>
    <cellStyle name="Standard 5 4 4 2" xfId="2819" xr:uid="{00000000-0005-0000-0000-0000E20F0000}"/>
    <cellStyle name="Standard 5 4 4 3" xfId="4223" xr:uid="{00000000-0005-0000-0000-0000E30F0000}"/>
    <cellStyle name="Standard 5 4 5" xfId="2820" xr:uid="{00000000-0005-0000-0000-0000E40F0000}"/>
    <cellStyle name="Standard 5 4 5 2" xfId="2821" xr:uid="{00000000-0005-0000-0000-0000E50F0000}"/>
    <cellStyle name="Standard 5 4 5 3" xfId="4578" xr:uid="{00000000-0005-0000-0000-0000E60F0000}"/>
    <cellStyle name="Standard 5 4 6" xfId="2822" xr:uid="{00000000-0005-0000-0000-0000E70F0000}"/>
    <cellStyle name="Standard 5 4 7" xfId="3513" xr:uid="{00000000-0005-0000-0000-0000E80F0000}"/>
    <cellStyle name="Standard 5 5" xfId="2823" xr:uid="{00000000-0005-0000-0000-0000E90F0000}"/>
    <cellStyle name="Standard 5 5 2" xfId="2824" xr:uid="{00000000-0005-0000-0000-0000EA0F0000}"/>
    <cellStyle name="Standard 5 5 2 2" xfId="2825" xr:uid="{00000000-0005-0000-0000-0000EB0F0000}"/>
    <cellStyle name="Standard 5 5 2 2 2" xfId="2826" xr:uid="{00000000-0005-0000-0000-0000EC0F0000}"/>
    <cellStyle name="Standard 5 5 2 2 3" xfId="3871" xr:uid="{00000000-0005-0000-0000-0000ED0F0000}"/>
    <cellStyle name="Standard 5 5 2 3" xfId="2827" xr:uid="{00000000-0005-0000-0000-0000EE0F0000}"/>
    <cellStyle name="Standard 5 5 2 3 2" xfId="2828" xr:uid="{00000000-0005-0000-0000-0000EF0F0000}"/>
    <cellStyle name="Standard 5 5 2 3 3" xfId="4226" xr:uid="{00000000-0005-0000-0000-0000F00F0000}"/>
    <cellStyle name="Standard 5 5 2 4" xfId="2829" xr:uid="{00000000-0005-0000-0000-0000F10F0000}"/>
    <cellStyle name="Standard 5 5 2 4 2" xfId="2830" xr:uid="{00000000-0005-0000-0000-0000F20F0000}"/>
    <cellStyle name="Standard 5 5 2 4 3" xfId="4581" xr:uid="{00000000-0005-0000-0000-0000F30F0000}"/>
    <cellStyle name="Standard 5 5 2 5" xfId="2831" xr:uid="{00000000-0005-0000-0000-0000F40F0000}"/>
    <cellStyle name="Standard 5 5 2 6" xfId="3516" xr:uid="{00000000-0005-0000-0000-0000F50F0000}"/>
    <cellStyle name="Standard 5 5 3" xfId="2832" xr:uid="{00000000-0005-0000-0000-0000F60F0000}"/>
    <cellStyle name="Standard 5 5 3 2" xfId="2833" xr:uid="{00000000-0005-0000-0000-0000F70F0000}"/>
    <cellStyle name="Standard 5 5 3 3" xfId="3870" xr:uid="{00000000-0005-0000-0000-0000F80F0000}"/>
    <cellStyle name="Standard 5 5 4" xfId="2834" xr:uid="{00000000-0005-0000-0000-0000F90F0000}"/>
    <cellStyle name="Standard 5 5 4 2" xfId="2835" xr:uid="{00000000-0005-0000-0000-0000FA0F0000}"/>
    <cellStyle name="Standard 5 5 4 3" xfId="4225" xr:uid="{00000000-0005-0000-0000-0000FB0F0000}"/>
    <cellStyle name="Standard 5 5 5" xfId="2836" xr:uid="{00000000-0005-0000-0000-0000FC0F0000}"/>
    <cellStyle name="Standard 5 5 5 2" xfId="2837" xr:uid="{00000000-0005-0000-0000-0000FD0F0000}"/>
    <cellStyle name="Standard 5 5 5 3" xfId="4580" xr:uid="{00000000-0005-0000-0000-0000FE0F0000}"/>
    <cellStyle name="Standard 5 5 6" xfId="2838" xr:uid="{00000000-0005-0000-0000-0000FF0F0000}"/>
    <cellStyle name="Standard 5 5 7" xfId="3515" xr:uid="{00000000-0005-0000-0000-000000100000}"/>
    <cellStyle name="Standard 5 6" xfId="2839" xr:uid="{00000000-0005-0000-0000-000001100000}"/>
    <cellStyle name="Standard 5 6 2" xfId="2840" xr:uid="{00000000-0005-0000-0000-000002100000}"/>
    <cellStyle name="Standard 5 6 2 2" xfId="2841" xr:uid="{00000000-0005-0000-0000-000003100000}"/>
    <cellStyle name="Standard 5 6 2 2 2" xfId="2842" xr:uid="{00000000-0005-0000-0000-000004100000}"/>
    <cellStyle name="Standard 5 6 2 2 3" xfId="3873" xr:uid="{00000000-0005-0000-0000-000005100000}"/>
    <cellStyle name="Standard 5 6 2 3" xfId="2843" xr:uid="{00000000-0005-0000-0000-000006100000}"/>
    <cellStyle name="Standard 5 6 2 3 2" xfId="2844" xr:uid="{00000000-0005-0000-0000-000007100000}"/>
    <cellStyle name="Standard 5 6 2 3 3" xfId="4228" xr:uid="{00000000-0005-0000-0000-000008100000}"/>
    <cellStyle name="Standard 5 6 2 4" xfId="2845" xr:uid="{00000000-0005-0000-0000-000009100000}"/>
    <cellStyle name="Standard 5 6 2 4 2" xfId="2846" xr:uid="{00000000-0005-0000-0000-00000A100000}"/>
    <cellStyle name="Standard 5 6 2 4 3" xfId="4583" xr:uid="{00000000-0005-0000-0000-00000B100000}"/>
    <cellStyle name="Standard 5 6 2 5" xfId="2847" xr:uid="{00000000-0005-0000-0000-00000C100000}"/>
    <cellStyle name="Standard 5 6 2 6" xfId="3518" xr:uid="{00000000-0005-0000-0000-00000D100000}"/>
    <cellStyle name="Standard 5 6 3" xfId="2848" xr:uid="{00000000-0005-0000-0000-00000E100000}"/>
    <cellStyle name="Standard 5 6 3 2" xfId="2849" xr:uid="{00000000-0005-0000-0000-00000F100000}"/>
    <cellStyle name="Standard 5 6 3 3" xfId="3872" xr:uid="{00000000-0005-0000-0000-000010100000}"/>
    <cellStyle name="Standard 5 6 4" xfId="2850" xr:uid="{00000000-0005-0000-0000-000011100000}"/>
    <cellStyle name="Standard 5 6 4 2" xfId="2851" xr:uid="{00000000-0005-0000-0000-000012100000}"/>
    <cellStyle name="Standard 5 6 4 3" xfId="4227" xr:uid="{00000000-0005-0000-0000-000013100000}"/>
    <cellStyle name="Standard 5 6 5" xfId="2852" xr:uid="{00000000-0005-0000-0000-000014100000}"/>
    <cellStyle name="Standard 5 6 5 2" xfId="2853" xr:uid="{00000000-0005-0000-0000-000015100000}"/>
    <cellStyle name="Standard 5 6 5 3" xfId="4582" xr:uid="{00000000-0005-0000-0000-000016100000}"/>
    <cellStyle name="Standard 5 6 6" xfId="2854" xr:uid="{00000000-0005-0000-0000-000017100000}"/>
    <cellStyle name="Standard 5 6 7" xfId="3517" xr:uid="{00000000-0005-0000-0000-000018100000}"/>
    <cellStyle name="Standard 5 7" xfId="2855" xr:uid="{00000000-0005-0000-0000-000019100000}"/>
    <cellStyle name="Standard 5 7 2" xfId="2856" xr:uid="{00000000-0005-0000-0000-00001A100000}"/>
    <cellStyle name="Standard 5 7 2 2" xfId="2857" xr:uid="{00000000-0005-0000-0000-00001B100000}"/>
    <cellStyle name="Standard 5 7 2 2 2" xfId="2858" xr:uid="{00000000-0005-0000-0000-00001C100000}"/>
    <cellStyle name="Standard 5 7 2 2 3" xfId="3875" xr:uid="{00000000-0005-0000-0000-00001D100000}"/>
    <cellStyle name="Standard 5 7 2 3" xfId="2859" xr:uid="{00000000-0005-0000-0000-00001E100000}"/>
    <cellStyle name="Standard 5 7 2 3 2" xfId="2860" xr:uid="{00000000-0005-0000-0000-00001F100000}"/>
    <cellStyle name="Standard 5 7 2 3 3" xfId="4230" xr:uid="{00000000-0005-0000-0000-000020100000}"/>
    <cellStyle name="Standard 5 7 2 4" xfId="2861" xr:uid="{00000000-0005-0000-0000-000021100000}"/>
    <cellStyle name="Standard 5 7 2 4 2" xfId="2862" xr:uid="{00000000-0005-0000-0000-000022100000}"/>
    <cellStyle name="Standard 5 7 2 4 3" xfId="4585" xr:uid="{00000000-0005-0000-0000-000023100000}"/>
    <cellStyle name="Standard 5 7 2 5" xfId="2863" xr:uid="{00000000-0005-0000-0000-000024100000}"/>
    <cellStyle name="Standard 5 7 2 6" xfId="3520" xr:uid="{00000000-0005-0000-0000-000025100000}"/>
    <cellStyle name="Standard 5 7 3" xfId="2864" xr:uid="{00000000-0005-0000-0000-000026100000}"/>
    <cellStyle name="Standard 5 7 3 2" xfId="2865" xr:uid="{00000000-0005-0000-0000-000027100000}"/>
    <cellStyle name="Standard 5 7 3 3" xfId="3874" xr:uid="{00000000-0005-0000-0000-000028100000}"/>
    <cellStyle name="Standard 5 7 4" xfId="2866" xr:uid="{00000000-0005-0000-0000-000029100000}"/>
    <cellStyle name="Standard 5 7 4 2" xfId="2867" xr:uid="{00000000-0005-0000-0000-00002A100000}"/>
    <cellStyle name="Standard 5 7 4 3" xfId="4229" xr:uid="{00000000-0005-0000-0000-00002B100000}"/>
    <cellStyle name="Standard 5 7 5" xfId="2868" xr:uid="{00000000-0005-0000-0000-00002C100000}"/>
    <cellStyle name="Standard 5 7 5 2" xfId="2869" xr:uid="{00000000-0005-0000-0000-00002D100000}"/>
    <cellStyle name="Standard 5 7 5 3" xfId="4584" xr:uid="{00000000-0005-0000-0000-00002E100000}"/>
    <cellStyle name="Standard 5 7 6" xfId="2870" xr:uid="{00000000-0005-0000-0000-00002F100000}"/>
    <cellStyle name="Standard 5 7 7" xfId="3519" xr:uid="{00000000-0005-0000-0000-000030100000}"/>
    <cellStyle name="Standard 5 8" xfId="2871" xr:uid="{00000000-0005-0000-0000-000031100000}"/>
    <cellStyle name="Standard 5 8 2" xfId="2872" xr:uid="{00000000-0005-0000-0000-000032100000}"/>
    <cellStyle name="Standard 5 8 2 2" xfId="2873" xr:uid="{00000000-0005-0000-0000-000033100000}"/>
    <cellStyle name="Standard 5 8 2 3" xfId="3876" xr:uid="{00000000-0005-0000-0000-000034100000}"/>
    <cellStyle name="Standard 5 8 3" xfId="2874" xr:uid="{00000000-0005-0000-0000-000035100000}"/>
    <cellStyle name="Standard 5 8 3 2" xfId="2875" xr:uid="{00000000-0005-0000-0000-000036100000}"/>
    <cellStyle name="Standard 5 8 3 3" xfId="4231" xr:uid="{00000000-0005-0000-0000-000037100000}"/>
    <cellStyle name="Standard 5 8 4" xfId="2876" xr:uid="{00000000-0005-0000-0000-000038100000}"/>
    <cellStyle name="Standard 5 8 4 2" xfId="2877" xr:uid="{00000000-0005-0000-0000-000039100000}"/>
    <cellStyle name="Standard 5 8 4 3" xfId="4586" xr:uid="{00000000-0005-0000-0000-00003A100000}"/>
    <cellStyle name="Standard 5 8 5" xfId="2878" xr:uid="{00000000-0005-0000-0000-00003B100000}"/>
    <cellStyle name="Standard 5 8 6" xfId="3521" xr:uid="{00000000-0005-0000-0000-00003C100000}"/>
    <cellStyle name="Standard 5 9" xfId="2879" xr:uid="{00000000-0005-0000-0000-00003D100000}"/>
    <cellStyle name="Standard 5 9 2" xfId="2880" xr:uid="{00000000-0005-0000-0000-00003E100000}"/>
    <cellStyle name="Standard 5 9 2 2" xfId="2881" xr:uid="{00000000-0005-0000-0000-00003F100000}"/>
    <cellStyle name="Standard 5 9 2 3" xfId="3877" xr:uid="{00000000-0005-0000-0000-000040100000}"/>
    <cellStyle name="Standard 5 9 3" xfId="2882" xr:uid="{00000000-0005-0000-0000-000041100000}"/>
    <cellStyle name="Standard 5 9 3 2" xfId="2883" xr:uid="{00000000-0005-0000-0000-000042100000}"/>
    <cellStyle name="Standard 5 9 3 3" xfId="4232" xr:uid="{00000000-0005-0000-0000-000043100000}"/>
    <cellStyle name="Standard 5 9 4" xfId="2884" xr:uid="{00000000-0005-0000-0000-000044100000}"/>
    <cellStyle name="Standard 5 9 4 2" xfId="2885" xr:uid="{00000000-0005-0000-0000-000045100000}"/>
    <cellStyle name="Standard 5 9 4 3" xfId="4587" xr:uid="{00000000-0005-0000-0000-000046100000}"/>
    <cellStyle name="Standard 5 9 5" xfId="2886" xr:uid="{00000000-0005-0000-0000-000047100000}"/>
    <cellStyle name="Standard 5 9 6" xfId="3522" xr:uid="{00000000-0005-0000-0000-000048100000}"/>
    <cellStyle name="Standard 50" xfId="3194" xr:uid="{00000000-0005-0000-0000-000049100000}"/>
    <cellStyle name="Standard 6" xfId="2887" xr:uid="{00000000-0005-0000-0000-00004A100000}"/>
    <cellStyle name="Standard 6 10" xfId="2888" xr:uid="{00000000-0005-0000-0000-00004B100000}"/>
    <cellStyle name="Standard 6 11" xfId="2889" xr:uid="{00000000-0005-0000-0000-00004C100000}"/>
    <cellStyle name="Standard 6 11 2" xfId="2890" xr:uid="{00000000-0005-0000-0000-00004D100000}"/>
    <cellStyle name="Standard 6 11 2 2" xfId="2891" xr:uid="{00000000-0005-0000-0000-00004E100000}"/>
    <cellStyle name="Standard 6 11 2 3" xfId="3878" xr:uid="{00000000-0005-0000-0000-00004F100000}"/>
    <cellStyle name="Standard 6 11 3" xfId="2892" xr:uid="{00000000-0005-0000-0000-000050100000}"/>
    <cellStyle name="Standard 6 11 3 2" xfId="2893" xr:uid="{00000000-0005-0000-0000-000051100000}"/>
    <cellStyle name="Standard 6 11 3 3" xfId="4233" xr:uid="{00000000-0005-0000-0000-000052100000}"/>
    <cellStyle name="Standard 6 11 4" xfId="2894" xr:uid="{00000000-0005-0000-0000-000053100000}"/>
    <cellStyle name="Standard 6 11 4 2" xfId="2895" xr:uid="{00000000-0005-0000-0000-000054100000}"/>
    <cellStyle name="Standard 6 11 4 3" xfId="4588" xr:uid="{00000000-0005-0000-0000-000055100000}"/>
    <cellStyle name="Standard 6 11 5" xfId="2896" xr:uid="{00000000-0005-0000-0000-000056100000}"/>
    <cellStyle name="Standard 6 11 6" xfId="3523" xr:uid="{00000000-0005-0000-0000-000057100000}"/>
    <cellStyle name="Standard 6 12" xfId="2897" xr:uid="{00000000-0005-0000-0000-000058100000}"/>
    <cellStyle name="Standard 6 12 2" xfId="2898" xr:uid="{00000000-0005-0000-0000-000059100000}"/>
    <cellStyle name="Standard 6 12 3" xfId="3552" xr:uid="{00000000-0005-0000-0000-00005A100000}"/>
    <cellStyle name="Standard 6 13" xfId="2899" xr:uid="{00000000-0005-0000-0000-00005B100000}"/>
    <cellStyle name="Standard 6 13 2" xfId="2900" xr:uid="{00000000-0005-0000-0000-00005C100000}"/>
    <cellStyle name="Standard 6 13 3" xfId="3907" xr:uid="{00000000-0005-0000-0000-00005D100000}"/>
    <cellStyle name="Standard 6 14" xfId="2901" xr:uid="{00000000-0005-0000-0000-00005E100000}"/>
    <cellStyle name="Standard 6 14 2" xfId="2902" xr:uid="{00000000-0005-0000-0000-00005F100000}"/>
    <cellStyle name="Standard 6 14 3" xfId="4262" xr:uid="{00000000-0005-0000-0000-000060100000}"/>
    <cellStyle name="Standard 6 15" xfId="2903" xr:uid="{00000000-0005-0000-0000-000061100000}"/>
    <cellStyle name="Standard 6 16" xfId="3197" xr:uid="{00000000-0005-0000-0000-000062100000}"/>
    <cellStyle name="Standard 6 2" xfId="2904" xr:uid="{00000000-0005-0000-0000-000063100000}"/>
    <cellStyle name="Standard 6 2 2" xfId="2905" xr:uid="{00000000-0005-0000-0000-000064100000}"/>
    <cellStyle name="Standard 6 2 2 2" xfId="2906" xr:uid="{00000000-0005-0000-0000-000065100000}"/>
    <cellStyle name="Standard 6 2 2 2 2" xfId="2907" xr:uid="{00000000-0005-0000-0000-000066100000}"/>
    <cellStyle name="Standard 6 2 2 2 3" xfId="3573" xr:uid="{00000000-0005-0000-0000-000067100000}"/>
    <cellStyle name="Standard 6 2 2 3" xfId="2908" xr:uid="{00000000-0005-0000-0000-000068100000}"/>
    <cellStyle name="Standard 6 2 2 3 2" xfId="2909" xr:uid="{00000000-0005-0000-0000-000069100000}"/>
    <cellStyle name="Standard 6 2 2 3 3" xfId="3928" xr:uid="{00000000-0005-0000-0000-00006A100000}"/>
    <cellStyle name="Standard 6 2 2 4" xfId="2910" xr:uid="{00000000-0005-0000-0000-00006B100000}"/>
    <cellStyle name="Standard 6 2 2 4 2" xfId="2911" xr:uid="{00000000-0005-0000-0000-00006C100000}"/>
    <cellStyle name="Standard 6 2 2 4 3" xfId="4283" xr:uid="{00000000-0005-0000-0000-00006D100000}"/>
    <cellStyle name="Standard 6 2 2 5" xfId="2912" xr:uid="{00000000-0005-0000-0000-00006E100000}"/>
    <cellStyle name="Standard 6 2 2 6" xfId="3218" xr:uid="{00000000-0005-0000-0000-00006F100000}"/>
    <cellStyle name="Standard 6 2 3" xfId="2913" xr:uid="{00000000-0005-0000-0000-000070100000}"/>
    <cellStyle name="Standard 6 2 3 2" xfId="2914" xr:uid="{00000000-0005-0000-0000-000071100000}"/>
    <cellStyle name="Standard 6 2 3 2 2" xfId="2915" xr:uid="{00000000-0005-0000-0000-000072100000}"/>
    <cellStyle name="Standard 6 2 3 2 3" xfId="3879" xr:uid="{00000000-0005-0000-0000-000073100000}"/>
    <cellStyle name="Standard 6 2 3 3" xfId="2916" xr:uid="{00000000-0005-0000-0000-000074100000}"/>
    <cellStyle name="Standard 6 2 3 3 2" xfId="2917" xr:uid="{00000000-0005-0000-0000-000075100000}"/>
    <cellStyle name="Standard 6 2 3 3 3" xfId="4234" xr:uid="{00000000-0005-0000-0000-000076100000}"/>
    <cellStyle name="Standard 6 2 3 4" xfId="2918" xr:uid="{00000000-0005-0000-0000-000077100000}"/>
    <cellStyle name="Standard 6 2 3 4 2" xfId="2919" xr:uid="{00000000-0005-0000-0000-000078100000}"/>
    <cellStyle name="Standard 6 2 3 4 3" xfId="4589" xr:uid="{00000000-0005-0000-0000-000079100000}"/>
    <cellStyle name="Standard 6 2 3 5" xfId="2920" xr:uid="{00000000-0005-0000-0000-00007A100000}"/>
    <cellStyle name="Standard 6 2 3 6" xfId="3524" xr:uid="{00000000-0005-0000-0000-00007B100000}"/>
    <cellStyle name="Standard 6 2 4" xfId="2921" xr:uid="{00000000-0005-0000-0000-00007C100000}"/>
    <cellStyle name="Standard 6 2 4 2" xfId="2922" xr:uid="{00000000-0005-0000-0000-00007D100000}"/>
    <cellStyle name="Standard 6 2 4 3" xfId="3569" xr:uid="{00000000-0005-0000-0000-00007E100000}"/>
    <cellStyle name="Standard 6 2 5" xfId="2923" xr:uid="{00000000-0005-0000-0000-00007F100000}"/>
    <cellStyle name="Standard 6 2 5 2" xfId="2924" xr:uid="{00000000-0005-0000-0000-000080100000}"/>
    <cellStyle name="Standard 6 2 5 3" xfId="3924" xr:uid="{00000000-0005-0000-0000-000081100000}"/>
    <cellStyle name="Standard 6 2 6" xfId="2925" xr:uid="{00000000-0005-0000-0000-000082100000}"/>
    <cellStyle name="Standard 6 2 6 2" xfId="2926" xr:uid="{00000000-0005-0000-0000-000083100000}"/>
    <cellStyle name="Standard 6 2 6 3" xfId="4279" xr:uid="{00000000-0005-0000-0000-000084100000}"/>
    <cellStyle name="Standard 6 2 7" xfId="2927" xr:uid="{00000000-0005-0000-0000-000085100000}"/>
    <cellStyle name="Standard 6 2 8" xfId="3214" xr:uid="{00000000-0005-0000-0000-000086100000}"/>
    <cellStyle name="Standard 6 3" xfId="2928" xr:uid="{00000000-0005-0000-0000-000087100000}"/>
    <cellStyle name="Standard 6 3 2" xfId="2929" xr:uid="{00000000-0005-0000-0000-000088100000}"/>
    <cellStyle name="Standard 6 3 2 2" xfId="2930" xr:uid="{00000000-0005-0000-0000-000089100000}"/>
    <cellStyle name="Standard 6 3 2 2 2" xfId="2931" xr:uid="{00000000-0005-0000-0000-00008A100000}"/>
    <cellStyle name="Standard 6 3 2 2 3" xfId="3881" xr:uid="{00000000-0005-0000-0000-00008B100000}"/>
    <cellStyle name="Standard 6 3 2 3" xfId="2932" xr:uid="{00000000-0005-0000-0000-00008C100000}"/>
    <cellStyle name="Standard 6 3 2 3 2" xfId="2933" xr:uid="{00000000-0005-0000-0000-00008D100000}"/>
    <cellStyle name="Standard 6 3 2 3 3" xfId="4236" xr:uid="{00000000-0005-0000-0000-00008E100000}"/>
    <cellStyle name="Standard 6 3 2 4" xfId="2934" xr:uid="{00000000-0005-0000-0000-00008F100000}"/>
    <cellStyle name="Standard 6 3 2 4 2" xfId="2935" xr:uid="{00000000-0005-0000-0000-000090100000}"/>
    <cellStyle name="Standard 6 3 2 4 3" xfId="4591" xr:uid="{00000000-0005-0000-0000-000091100000}"/>
    <cellStyle name="Standard 6 3 2 5" xfId="2936" xr:uid="{00000000-0005-0000-0000-000092100000}"/>
    <cellStyle name="Standard 6 3 2 6" xfId="3526" xr:uid="{00000000-0005-0000-0000-000093100000}"/>
    <cellStyle name="Standard 6 3 3" xfId="2937" xr:uid="{00000000-0005-0000-0000-000094100000}"/>
    <cellStyle name="Standard 6 3 3 2" xfId="2938" xr:uid="{00000000-0005-0000-0000-000095100000}"/>
    <cellStyle name="Standard 6 3 3 3" xfId="3880" xr:uid="{00000000-0005-0000-0000-000096100000}"/>
    <cellStyle name="Standard 6 3 4" xfId="2939" xr:uid="{00000000-0005-0000-0000-000097100000}"/>
    <cellStyle name="Standard 6 3 4 2" xfId="2940" xr:uid="{00000000-0005-0000-0000-000098100000}"/>
    <cellStyle name="Standard 6 3 4 3" xfId="4235" xr:uid="{00000000-0005-0000-0000-000099100000}"/>
    <cellStyle name="Standard 6 3 5" xfId="2941" xr:uid="{00000000-0005-0000-0000-00009A100000}"/>
    <cellStyle name="Standard 6 3 5 2" xfId="2942" xr:uid="{00000000-0005-0000-0000-00009B100000}"/>
    <cellStyle name="Standard 6 3 5 3" xfId="4590" xr:uid="{00000000-0005-0000-0000-00009C100000}"/>
    <cellStyle name="Standard 6 3 6" xfId="2943" xr:uid="{00000000-0005-0000-0000-00009D100000}"/>
    <cellStyle name="Standard 6 3 7" xfId="3525" xr:uid="{00000000-0005-0000-0000-00009E100000}"/>
    <cellStyle name="Standard 6 4" xfId="2944" xr:uid="{00000000-0005-0000-0000-00009F100000}"/>
    <cellStyle name="Standard 6 4 2" xfId="2945" xr:uid="{00000000-0005-0000-0000-0000A0100000}"/>
    <cellStyle name="Standard 6 4 2 2" xfId="2946" xr:uid="{00000000-0005-0000-0000-0000A1100000}"/>
    <cellStyle name="Standard 6 4 2 2 2" xfId="2947" xr:uid="{00000000-0005-0000-0000-0000A2100000}"/>
    <cellStyle name="Standard 6 4 2 2 3" xfId="3883" xr:uid="{00000000-0005-0000-0000-0000A3100000}"/>
    <cellStyle name="Standard 6 4 2 3" xfId="2948" xr:uid="{00000000-0005-0000-0000-0000A4100000}"/>
    <cellStyle name="Standard 6 4 2 3 2" xfId="2949" xr:uid="{00000000-0005-0000-0000-0000A5100000}"/>
    <cellStyle name="Standard 6 4 2 3 3" xfId="4238" xr:uid="{00000000-0005-0000-0000-0000A6100000}"/>
    <cellStyle name="Standard 6 4 2 4" xfId="2950" xr:uid="{00000000-0005-0000-0000-0000A7100000}"/>
    <cellStyle name="Standard 6 4 2 4 2" xfId="2951" xr:uid="{00000000-0005-0000-0000-0000A8100000}"/>
    <cellStyle name="Standard 6 4 2 4 3" xfId="4593" xr:uid="{00000000-0005-0000-0000-0000A9100000}"/>
    <cellStyle name="Standard 6 4 2 5" xfId="2952" xr:uid="{00000000-0005-0000-0000-0000AA100000}"/>
    <cellStyle name="Standard 6 4 2 6" xfId="3528" xr:uid="{00000000-0005-0000-0000-0000AB100000}"/>
    <cellStyle name="Standard 6 4 3" xfId="2953" xr:uid="{00000000-0005-0000-0000-0000AC100000}"/>
    <cellStyle name="Standard 6 4 3 2" xfId="2954" xr:uid="{00000000-0005-0000-0000-0000AD100000}"/>
    <cellStyle name="Standard 6 4 3 3" xfId="3882" xr:uid="{00000000-0005-0000-0000-0000AE100000}"/>
    <cellStyle name="Standard 6 4 4" xfId="2955" xr:uid="{00000000-0005-0000-0000-0000AF100000}"/>
    <cellStyle name="Standard 6 4 4 2" xfId="2956" xr:uid="{00000000-0005-0000-0000-0000B0100000}"/>
    <cellStyle name="Standard 6 4 4 3" xfId="4237" xr:uid="{00000000-0005-0000-0000-0000B1100000}"/>
    <cellStyle name="Standard 6 4 5" xfId="2957" xr:uid="{00000000-0005-0000-0000-0000B2100000}"/>
    <cellStyle name="Standard 6 4 5 2" xfId="2958" xr:uid="{00000000-0005-0000-0000-0000B3100000}"/>
    <cellStyle name="Standard 6 4 5 3" xfId="4592" xr:uid="{00000000-0005-0000-0000-0000B4100000}"/>
    <cellStyle name="Standard 6 4 6" xfId="2959" xr:uid="{00000000-0005-0000-0000-0000B5100000}"/>
    <cellStyle name="Standard 6 4 7" xfId="3527" xr:uid="{00000000-0005-0000-0000-0000B6100000}"/>
    <cellStyle name="Standard 6 5" xfId="2960" xr:uid="{00000000-0005-0000-0000-0000B7100000}"/>
    <cellStyle name="Standard 6 5 2" xfId="2961" xr:uid="{00000000-0005-0000-0000-0000B8100000}"/>
    <cellStyle name="Standard 6 5 2 2" xfId="2962" xr:uid="{00000000-0005-0000-0000-0000B9100000}"/>
    <cellStyle name="Standard 6 5 2 2 2" xfId="2963" xr:uid="{00000000-0005-0000-0000-0000BA100000}"/>
    <cellStyle name="Standard 6 5 2 2 3" xfId="3884" xr:uid="{00000000-0005-0000-0000-0000BB100000}"/>
    <cellStyle name="Standard 6 5 2 3" xfId="2964" xr:uid="{00000000-0005-0000-0000-0000BC100000}"/>
    <cellStyle name="Standard 6 5 2 3 2" xfId="2965" xr:uid="{00000000-0005-0000-0000-0000BD100000}"/>
    <cellStyle name="Standard 6 5 2 3 3" xfId="4239" xr:uid="{00000000-0005-0000-0000-0000BE100000}"/>
    <cellStyle name="Standard 6 5 2 4" xfId="2966" xr:uid="{00000000-0005-0000-0000-0000BF100000}"/>
    <cellStyle name="Standard 6 5 2 4 2" xfId="2967" xr:uid="{00000000-0005-0000-0000-0000C0100000}"/>
    <cellStyle name="Standard 6 5 2 4 3" xfId="4594" xr:uid="{00000000-0005-0000-0000-0000C1100000}"/>
    <cellStyle name="Standard 6 5 2 5" xfId="2968" xr:uid="{00000000-0005-0000-0000-0000C2100000}"/>
    <cellStyle name="Standard 6 5 2 6" xfId="3529" xr:uid="{00000000-0005-0000-0000-0000C3100000}"/>
    <cellStyle name="Standard 6 5 3" xfId="2969" xr:uid="{00000000-0005-0000-0000-0000C4100000}"/>
    <cellStyle name="Standard 6 5 3 2" xfId="2970" xr:uid="{00000000-0005-0000-0000-0000C5100000}"/>
    <cellStyle name="Standard 6 5 3 3" xfId="3577" xr:uid="{00000000-0005-0000-0000-0000C6100000}"/>
    <cellStyle name="Standard 6 5 4" xfId="2971" xr:uid="{00000000-0005-0000-0000-0000C7100000}"/>
    <cellStyle name="Standard 6 5 4 2" xfId="2972" xr:uid="{00000000-0005-0000-0000-0000C8100000}"/>
    <cellStyle name="Standard 6 5 4 3" xfId="3932" xr:uid="{00000000-0005-0000-0000-0000C9100000}"/>
    <cellStyle name="Standard 6 5 5" xfId="2973" xr:uid="{00000000-0005-0000-0000-0000CA100000}"/>
    <cellStyle name="Standard 6 5 5 2" xfId="2974" xr:uid="{00000000-0005-0000-0000-0000CB100000}"/>
    <cellStyle name="Standard 6 5 5 3" xfId="4287" xr:uid="{00000000-0005-0000-0000-0000CC100000}"/>
    <cellStyle name="Standard 6 5 6" xfId="2975" xr:uid="{00000000-0005-0000-0000-0000CD100000}"/>
    <cellStyle name="Standard 6 5 7" xfId="3222" xr:uid="{00000000-0005-0000-0000-0000CE100000}"/>
    <cellStyle name="Standard 6 6" xfId="2976" xr:uid="{00000000-0005-0000-0000-0000CF100000}"/>
    <cellStyle name="Standard 6 6 2" xfId="2977" xr:uid="{00000000-0005-0000-0000-0000D0100000}"/>
    <cellStyle name="Standard 6 6 2 2" xfId="2978" xr:uid="{00000000-0005-0000-0000-0000D1100000}"/>
    <cellStyle name="Standard 6 6 2 2 2" xfId="2979" xr:uid="{00000000-0005-0000-0000-0000D2100000}"/>
    <cellStyle name="Standard 6 6 2 2 3" xfId="3885" xr:uid="{00000000-0005-0000-0000-0000D3100000}"/>
    <cellStyle name="Standard 6 6 2 3" xfId="2980" xr:uid="{00000000-0005-0000-0000-0000D4100000}"/>
    <cellStyle name="Standard 6 6 2 3 2" xfId="2981" xr:uid="{00000000-0005-0000-0000-0000D5100000}"/>
    <cellStyle name="Standard 6 6 2 3 3" xfId="4240" xr:uid="{00000000-0005-0000-0000-0000D6100000}"/>
    <cellStyle name="Standard 6 6 2 4" xfId="2982" xr:uid="{00000000-0005-0000-0000-0000D7100000}"/>
    <cellStyle name="Standard 6 6 2 4 2" xfId="2983" xr:uid="{00000000-0005-0000-0000-0000D8100000}"/>
    <cellStyle name="Standard 6 6 2 4 3" xfId="4595" xr:uid="{00000000-0005-0000-0000-0000D9100000}"/>
    <cellStyle name="Standard 6 6 2 5" xfId="2984" xr:uid="{00000000-0005-0000-0000-0000DA100000}"/>
    <cellStyle name="Standard 6 6 2 6" xfId="3530" xr:uid="{00000000-0005-0000-0000-0000DB100000}"/>
    <cellStyle name="Standard 6 6 3" xfId="2985" xr:uid="{00000000-0005-0000-0000-0000DC100000}"/>
    <cellStyle name="Standard 6 6 3 2" xfId="2986" xr:uid="{00000000-0005-0000-0000-0000DD100000}"/>
    <cellStyle name="Standard 6 6 3 3" xfId="3584" xr:uid="{00000000-0005-0000-0000-0000DE100000}"/>
    <cellStyle name="Standard 6 6 4" xfId="2987" xr:uid="{00000000-0005-0000-0000-0000DF100000}"/>
    <cellStyle name="Standard 6 6 4 2" xfId="2988" xr:uid="{00000000-0005-0000-0000-0000E0100000}"/>
    <cellStyle name="Standard 6 6 4 3" xfId="3939" xr:uid="{00000000-0005-0000-0000-0000E1100000}"/>
    <cellStyle name="Standard 6 6 5" xfId="2989" xr:uid="{00000000-0005-0000-0000-0000E2100000}"/>
    <cellStyle name="Standard 6 6 5 2" xfId="2990" xr:uid="{00000000-0005-0000-0000-0000E3100000}"/>
    <cellStyle name="Standard 6 6 5 3" xfId="4294" xr:uid="{00000000-0005-0000-0000-0000E4100000}"/>
    <cellStyle name="Standard 6 6 6" xfId="2991" xr:uid="{00000000-0005-0000-0000-0000E5100000}"/>
    <cellStyle name="Standard 6 6 7" xfId="3229" xr:uid="{00000000-0005-0000-0000-0000E6100000}"/>
    <cellStyle name="Standard 6 7" xfId="2992" xr:uid="{00000000-0005-0000-0000-0000E7100000}"/>
    <cellStyle name="Standard 6 7 2" xfId="2993" xr:uid="{00000000-0005-0000-0000-0000E8100000}"/>
    <cellStyle name="Standard 6 7 2 2" xfId="2994" xr:uid="{00000000-0005-0000-0000-0000E9100000}"/>
    <cellStyle name="Standard 6 7 2 2 2" xfId="2995" xr:uid="{00000000-0005-0000-0000-0000EA100000}"/>
    <cellStyle name="Standard 6 7 2 2 3" xfId="3887" xr:uid="{00000000-0005-0000-0000-0000EB100000}"/>
    <cellStyle name="Standard 6 7 2 3" xfId="2996" xr:uid="{00000000-0005-0000-0000-0000EC100000}"/>
    <cellStyle name="Standard 6 7 2 3 2" xfId="2997" xr:uid="{00000000-0005-0000-0000-0000ED100000}"/>
    <cellStyle name="Standard 6 7 2 3 3" xfId="4242" xr:uid="{00000000-0005-0000-0000-0000EE100000}"/>
    <cellStyle name="Standard 6 7 2 4" xfId="2998" xr:uid="{00000000-0005-0000-0000-0000EF100000}"/>
    <cellStyle name="Standard 6 7 2 4 2" xfId="2999" xr:uid="{00000000-0005-0000-0000-0000F0100000}"/>
    <cellStyle name="Standard 6 7 2 4 3" xfId="4597" xr:uid="{00000000-0005-0000-0000-0000F1100000}"/>
    <cellStyle name="Standard 6 7 2 5" xfId="3000" xr:uid="{00000000-0005-0000-0000-0000F2100000}"/>
    <cellStyle name="Standard 6 7 2 6" xfId="3532" xr:uid="{00000000-0005-0000-0000-0000F3100000}"/>
    <cellStyle name="Standard 6 7 3" xfId="3001" xr:uid="{00000000-0005-0000-0000-0000F4100000}"/>
    <cellStyle name="Standard 6 7 3 2" xfId="3002" xr:uid="{00000000-0005-0000-0000-0000F5100000}"/>
    <cellStyle name="Standard 6 7 3 3" xfId="3886" xr:uid="{00000000-0005-0000-0000-0000F6100000}"/>
    <cellStyle name="Standard 6 7 4" xfId="3003" xr:uid="{00000000-0005-0000-0000-0000F7100000}"/>
    <cellStyle name="Standard 6 7 4 2" xfId="3004" xr:uid="{00000000-0005-0000-0000-0000F8100000}"/>
    <cellStyle name="Standard 6 7 4 3" xfId="4241" xr:uid="{00000000-0005-0000-0000-0000F9100000}"/>
    <cellStyle name="Standard 6 7 5" xfId="3005" xr:uid="{00000000-0005-0000-0000-0000FA100000}"/>
    <cellStyle name="Standard 6 7 5 2" xfId="3006" xr:uid="{00000000-0005-0000-0000-0000FB100000}"/>
    <cellStyle name="Standard 6 7 5 3" xfId="4596" xr:uid="{00000000-0005-0000-0000-0000FC100000}"/>
    <cellStyle name="Standard 6 7 6" xfId="3007" xr:uid="{00000000-0005-0000-0000-0000FD100000}"/>
    <cellStyle name="Standard 6 7 7" xfId="3531" xr:uid="{00000000-0005-0000-0000-0000FE100000}"/>
    <cellStyle name="Standard 6 8" xfId="3008" xr:uid="{00000000-0005-0000-0000-0000FF100000}"/>
    <cellStyle name="Standard 6 8 2" xfId="3009" xr:uid="{00000000-0005-0000-0000-000000110000}"/>
    <cellStyle name="Standard 6 8 2 2" xfId="3010" xr:uid="{00000000-0005-0000-0000-000001110000}"/>
    <cellStyle name="Standard 6 8 2 3" xfId="3888" xr:uid="{00000000-0005-0000-0000-000002110000}"/>
    <cellStyle name="Standard 6 8 3" xfId="3011" xr:uid="{00000000-0005-0000-0000-000003110000}"/>
    <cellStyle name="Standard 6 8 3 2" xfId="3012" xr:uid="{00000000-0005-0000-0000-000004110000}"/>
    <cellStyle name="Standard 6 8 3 3" xfId="4243" xr:uid="{00000000-0005-0000-0000-000005110000}"/>
    <cellStyle name="Standard 6 8 4" xfId="3013" xr:uid="{00000000-0005-0000-0000-000006110000}"/>
    <cellStyle name="Standard 6 8 4 2" xfId="3014" xr:uid="{00000000-0005-0000-0000-000007110000}"/>
    <cellStyle name="Standard 6 8 4 3" xfId="4598" xr:uid="{00000000-0005-0000-0000-000008110000}"/>
    <cellStyle name="Standard 6 8 5" xfId="3015" xr:uid="{00000000-0005-0000-0000-000009110000}"/>
    <cellStyle name="Standard 6 8 6" xfId="3533" xr:uid="{00000000-0005-0000-0000-00000A110000}"/>
    <cellStyle name="Standard 6 9" xfId="3016" xr:uid="{00000000-0005-0000-0000-00000B110000}"/>
    <cellStyle name="Standard 6 9 2" xfId="3017" xr:uid="{00000000-0005-0000-0000-00000C110000}"/>
    <cellStyle name="Standard 6 9 2 2" xfId="3018" xr:uid="{00000000-0005-0000-0000-00000D110000}"/>
    <cellStyle name="Standard 6 9 2 3" xfId="3580" xr:uid="{00000000-0005-0000-0000-00000E110000}"/>
    <cellStyle name="Standard 6 9 3" xfId="3019" xr:uid="{00000000-0005-0000-0000-00000F110000}"/>
    <cellStyle name="Standard 6 9 3 2" xfId="3020" xr:uid="{00000000-0005-0000-0000-000010110000}"/>
    <cellStyle name="Standard 6 9 3 3" xfId="3935" xr:uid="{00000000-0005-0000-0000-000011110000}"/>
    <cellStyle name="Standard 6 9 4" xfId="3021" xr:uid="{00000000-0005-0000-0000-000012110000}"/>
    <cellStyle name="Standard 6 9 4 2" xfId="3022" xr:uid="{00000000-0005-0000-0000-000013110000}"/>
    <cellStyle name="Standard 6 9 4 3" xfId="4290" xr:uid="{00000000-0005-0000-0000-000014110000}"/>
    <cellStyle name="Standard 6 9 5" xfId="3023" xr:uid="{00000000-0005-0000-0000-000015110000}"/>
    <cellStyle name="Standard 6 9 6" xfId="3225" xr:uid="{00000000-0005-0000-0000-000016110000}"/>
    <cellStyle name="Standard 7" xfId="3024" xr:uid="{00000000-0005-0000-0000-000017110000}"/>
    <cellStyle name="Standard 8" xfId="3025" xr:uid="{00000000-0005-0000-0000-000018110000}"/>
    <cellStyle name="Standard 9" xfId="3026" xr:uid="{00000000-0005-0000-0000-000019110000}"/>
    <cellStyle name="Title" xfId="3027" xr:uid="{00000000-0005-0000-0000-00001A110000}"/>
    <cellStyle name="Total" xfId="3028" xr:uid="{00000000-0005-0000-0000-00001B110000}"/>
    <cellStyle name="Überschrift 1 2" xfId="3029" xr:uid="{00000000-0005-0000-0000-00001C110000}"/>
    <cellStyle name="Überschrift 1 3" xfId="3030" xr:uid="{00000000-0005-0000-0000-00001D110000}"/>
    <cellStyle name="Überschrift 2 2" xfId="3031" xr:uid="{00000000-0005-0000-0000-00001E110000}"/>
    <cellStyle name="Überschrift 2 3" xfId="3032" xr:uid="{00000000-0005-0000-0000-00001F110000}"/>
    <cellStyle name="Überschrift 3 2" xfId="3033" xr:uid="{00000000-0005-0000-0000-000020110000}"/>
    <cellStyle name="Überschrift 3 3" xfId="3034" xr:uid="{00000000-0005-0000-0000-000021110000}"/>
    <cellStyle name="Überschrift 4 2" xfId="3035" xr:uid="{00000000-0005-0000-0000-000022110000}"/>
    <cellStyle name="Überschrift 4 3" xfId="3036" xr:uid="{00000000-0005-0000-0000-000023110000}"/>
    <cellStyle name="Überschrift 5" xfId="3037" xr:uid="{00000000-0005-0000-0000-000024110000}"/>
    <cellStyle name="Verknüpfte Zelle 2" xfId="3038" xr:uid="{00000000-0005-0000-0000-000025110000}"/>
    <cellStyle name="Verknüpfte Zelle 3" xfId="3039" xr:uid="{00000000-0005-0000-0000-000026110000}"/>
    <cellStyle name="Währung" xfId="4616" builtinId="4"/>
    <cellStyle name="Währung 2" xfId="3040" xr:uid="{00000000-0005-0000-0000-000028110000}"/>
    <cellStyle name="Währung 2 10" xfId="3041" xr:uid="{00000000-0005-0000-0000-000029110000}"/>
    <cellStyle name="Währung 2 10 2" xfId="3042" xr:uid="{00000000-0005-0000-0000-00002A110000}"/>
    <cellStyle name="Währung 2 10 2 2" xfId="3043" xr:uid="{00000000-0005-0000-0000-00002B110000}"/>
    <cellStyle name="Währung 2 10 2 3" xfId="3889" xr:uid="{00000000-0005-0000-0000-00002C110000}"/>
    <cellStyle name="Währung 2 10 3" xfId="3044" xr:uid="{00000000-0005-0000-0000-00002D110000}"/>
    <cellStyle name="Währung 2 10 3 2" xfId="3045" xr:uid="{00000000-0005-0000-0000-00002E110000}"/>
    <cellStyle name="Währung 2 10 3 3" xfId="4244" xr:uid="{00000000-0005-0000-0000-00002F110000}"/>
    <cellStyle name="Währung 2 10 4" xfId="3046" xr:uid="{00000000-0005-0000-0000-000030110000}"/>
    <cellStyle name="Währung 2 10 4 2" xfId="3047" xr:uid="{00000000-0005-0000-0000-000031110000}"/>
    <cellStyle name="Währung 2 10 4 3" xfId="4599" xr:uid="{00000000-0005-0000-0000-000032110000}"/>
    <cellStyle name="Währung 2 10 5" xfId="3048" xr:uid="{00000000-0005-0000-0000-000033110000}"/>
    <cellStyle name="Währung 2 10 6" xfId="3534" xr:uid="{00000000-0005-0000-0000-000034110000}"/>
    <cellStyle name="Währung 2 11" xfId="3049" xr:uid="{00000000-0005-0000-0000-000035110000}"/>
    <cellStyle name="Währung 2 11 2" xfId="3050" xr:uid="{00000000-0005-0000-0000-000036110000}"/>
    <cellStyle name="Währung 2 11 3" xfId="3553" xr:uid="{00000000-0005-0000-0000-000037110000}"/>
    <cellStyle name="Währung 2 12" xfId="3051" xr:uid="{00000000-0005-0000-0000-000038110000}"/>
    <cellStyle name="Währung 2 12 2" xfId="3052" xr:uid="{00000000-0005-0000-0000-000039110000}"/>
    <cellStyle name="Währung 2 12 3" xfId="3908" xr:uid="{00000000-0005-0000-0000-00003A110000}"/>
    <cellStyle name="Währung 2 13" xfId="3053" xr:uid="{00000000-0005-0000-0000-00003B110000}"/>
    <cellStyle name="Währung 2 13 2" xfId="3054" xr:uid="{00000000-0005-0000-0000-00003C110000}"/>
    <cellStyle name="Währung 2 13 3" xfId="4263" xr:uid="{00000000-0005-0000-0000-00003D110000}"/>
    <cellStyle name="Währung 2 14" xfId="3055" xr:uid="{00000000-0005-0000-0000-00003E110000}"/>
    <cellStyle name="Währung 2 15" xfId="3198" xr:uid="{00000000-0005-0000-0000-00003F110000}"/>
    <cellStyle name="Währung 2 2" xfId="3056" xr:uid="{00000000-0005-0000-0000-000040110000}"/>
    <cellStyle name="Währung 2 2 2" xfId="3057" xr:uid="{00000000-0005-0000-0000-000041110000}"/>
    <cellStyle name="Währung 2 2 2 2" xfId="3058" xr:uid="{00000000-0005-0000-0000-000042110000}"/>
    <cellStyle name="Währung 2 2 2 2 2" xfId="3059" xr:uid="{00000000-0005-0000-0000-000043110000}"/>
    <cellStyle name="Währung 2 2 2 2 3" xfId="3583" xr:uid="{00000000-0005-0000-0000-000044110000}"/>
    <cellStyle name="Währung 2 2 2 3" xfId="3060" xr:uid="{00000000-0005-0000-0000-000045110000}"/>
    <cellStyle name="Währung 2 2 2 3 2" xfId="3061" xr:uid="{00000000-0005-0000-0000-000046110000}"/>
    <cellStyle name="Währung 2 2 2 3 3" xfId="3938" xr:uid="{00000000-0005-0000-0000-000047110000}"/>
    <cellStyle name="Währung 2 2 2 4" xfId="3062" xr:uid="{00000000-0005-0000-0000-000048110000}"/>
    <cellStyle name="Währung 2 2 2 4 2" xfId="3063" xr:uid="{00000000-0005-0000-0000-000049110000}"/>
    <cellStyle name="Währung 2 2 2 4 3" xfId="4293" xr:uid="{00000000-0005-0000-0000-00004A110000}"/>
    <cellStyle name="Währung 2 2 2 5" xfId="3064" xr:uid="{00000000-0005-0000-0000-00004B110000}"/>
    <cellStyle name="Währung 2 2 2 6" xfId="3228" xr:uid="{00000000-0005-0000-0000-00004C110000}"/>
    <cellStyle name="Währung 2 2 3" xfId="3065" xr:uid="{00000000-0005-0000-0000-00004D110000}"/>
    <cellStyle name="Währung 2 2 3 2" xfId="3066" xr:uid="{00000000-0005-0000-0000-00004E110000}"/>
    <cellStyle name="Währung 2 2 3 3" xfId="3571" xr:uid="{00000000-0005-0000-0000-00004F110000}"/>
    <cellStyle name="Währung 2 2 4" xfId="3067" xr:uid="{00000000-0005-0000-0000-000050110000}"/>
    <cellStyle name="Währung 2 2 4 2" xfId="3068" xr:uid="{00000000-0005-0000-0000-000051110000}"/>
    <cellStyle name="Währung 2 2 4 3" xfId="3926" xr:uid="{00000000-0005-0000-0000-000052110000}"/>
    <cellStyle name="Währung 2 2 5" xfId="3069" xr:uid="{00000000-0005-0000-0000-000053110000}"/>
    <cellStyle name="Währung 2 2 5 2" xfId="3070" xr:uid="{00000000-0005-0000-0000-000054110000}"/>
    <cellStyle name="Währung 2 2 5 3" xfId="4281" xr:uid="{00000000-0005-0000-0000-000055110000}"/>
    <cellStyle name="Währung 2 2 6" xfId="3071" xr:uid="{00000000-0005-0000-0000-000056110000}"/>
    <cellStyle name="Währung 2 2 7" xfId="3216" xr:uid="{00000000-0005-0000-0000-000057110000}"/>
    <cellStyle name="Währung 2 3" xfId="3072" xr:uid="{00000000-0005-0000-0000-000058110000}"/>
    <cellStyle name="Währung 2 3 2" xfId="3073" xr:uid="{00000000-0005-0000-0000-000059110000}"/>
    <cellStyle name="Währung 2 3 2 2" xfId="3074" xr:uid="{00000000-0005-0000-0000-00005A110000}"/>
    <cellStyle name="Währung 2 3 2 2 2" xfId="3075" xr:uid="{00000000-0005-0000-0000-00005B110000}"/>
    <cellStyle name="Währung 2 3 2 2 3" xfId="3890" xr:uid="{00000000-0005-0000-0000-00005C110000}"/>
    <cellStyle name="Währung 2 3 2 3" xfId="3076" xr:uid="{00000000-0005-0000-0000-00005D110000}"/>
    <cellStyle name="Währung 2 3 2 3 2" xfId="3077" xr:uid="{00000000-0005-0000-0000-00005E110000}"/>
    <cellStyle name="Währung 2 3 2 3 3" xfId="4245" xr:uid="{00000000-0005-0000-0000-00005F110000}"/>
    <cellStyle name="Währung 2 3 2 4" xfId="3078" xr:uid="{00000000-0005-0000-0000-000060110000}"/>
    <cellStyle name="Währung 2 3 2 4 2" xfId="3079" xr:uid="{00000000-0005-0000-0000-000061110000}"/>
    <cellStyle name="Währung 2 3 2 4 3" xfId="4600" xr:uid="{00000000-0005-0000-0000-000062110000}"/>
    <cellStyle name="Währung 2 3 2 5" xfId="3080" xr:uid="{00000000-0005-0000-0000-000063110000}"/>
    <cellStyle name="Währung 2 3 2 6" xfId="3535" xr:uid="{00000000-0005-0000-0000-000064110000}"/>
    <cellStyle name="Währung 2 3 3" xfId="3081" xr:uid="{00000000-0005-0000-0000-000065110000}"/>
    <cellStyle name="Währung 2 3 3 2" xfId="3082" xr:uid="{00000000-0005-0000-0000-000066110000}"/>
    <cellStyle name="Währung 2 3 3 3" xfId="3575" xr:uid="{00000000-0005-0000-0000-000067110000}"/>
    <cellStyle name="Währung 2 3 4" xfId="3083" xr:uid="{00000000-0005-0000-0000-000068110000}"/>
    <cellStyle name="Währung 2 3 4 2" xfId="3084" xr:uid="{00000000-0005-0000-0000-000069110000}"/>
    <cellStyle name="Währung 2 3 4 3" xfId="3930" xr:uid="{00000000-0005-0000-0000-00006A110000}"/>
    <cellStyle name="Währung 2 3 5" xfId="3085" xr:uid="{00000000-0005-0000-0000-00006B110000}"/>
    <cellStyle name="Währung 2 3 5 2" xfId="3086" xr:uid="{00000000-0005-0000-0000-00006C110000}"/>
    <cellStyle name="Währung 2 3 5 3" xfId="4285" xr:uid="{00000000-0005-0000-0000-00006D110000}"/>
    <cellStyle name="Währung 2 3 6" xfId="3087" xr:uid="{00000000-0005-0000-0000-00006E110000}"/>
    <cellStyle name="Währung 2 3 7" xfId="3220" xr:uid="{00000000-0005-0000-0000-00006F110000}"/>
    <cellStyle name="Währung 2 4" xfId="3088" xr:uid="{00000000-0005-0000-0000-000070110000}"/>
    <cellStyle name="Währung 2 4 2" xfId="3089" xr:uid="{00000000-0005-0000-0000-000071110000}"/>
    <cellStyle name="Währung 2 4 2 2" xfId="3090" xr:uid="{00000000-0005-0000-0000-000072110000}"/>
    <cellStyle name="Währung 2 4 2 2 2" xfId="3091" xr:uid="{00000000-0005-0000-0000-000073110000}"/>
    <cellStyle name="Währung 2 4 2 2 3" xfId="3892" xr:uid="{00000000-0005-0000-0000-000074110000}"/>
    <cellStyle name="Währung 2 4 2 3" xfId="3092" xr:uid="{00000000-0005-0000-0000-000075110000}"/>
    <cellStyle name="Währung 2 4 2 3 2" xfId="3093" xr:uid="{00000000-0005-0000-0000-000076110000}"/>
    <cellStyle name="Währung 2 4 2 3 3" xfId="4247" xr:uid="{00000000-0005-0000-0000-000077110000}"/>
    <cellStyle name="Währung 2 4 2 4" xfId="3094" xr:uid="{00000000-0005-0000-0000-000078110000}"/>
    <cellStyle name="Währung 2 4 2 4 2" xfId="3095" xr:uid="{00000000-0005-0000-0000-000079110000}"/>
    <cellStyle name="Währung 2 4 2 4 3" xfId="4602" xr:uid="{00000000-0005-0000-0000-00007A110000}"/>
    <cellStyle name="Währung 2 4 2 5" xfId="3096" xr:uid="{00000000-0005-0000-0000-00007B110000}"/>
    <cellStyle name="Währung 2 4 2 6" xfId="3537" xr:uid="{00000000-0005-0000-0000-00007C110000}"/>
    <cellStyle name="Währung 2 4 3" xfId="3097" xr:uid="{00000000-0005-0000-0000-00007D110000}"/>
    <cellStyle name="Währung 2 4 3 2" xfId="3098" xr:uid="{00000000-0005-0000-0000-00007E110000}"/>
    <cellStyle name="Währung 2 4 3 3" xfId="3891" xr:uid="{00000000-0005-0000-0000-00007F110000}"/>
    <cellStyle name="Währung 2 4 4" xfId="3099" xr:uid="{00000000-0005-0000-0000-000080110000}"/>
    <cellStyle name="Währung 2 4 4 2" xfId="3100" xr:uid="{00000000-0005-0000-0000-000081110000}"/>
    <cellStyle name="Währung 2 4 4 3" xfId="4246" xr:uid="{00000000-0005-0000-0000-000082110000}"/>
    <cellStyle name="Währung 2 4 5" xfId="3101" xr:uid="{00000000-0005-0000-0000-000083110000}"/>
    <cellStyle name="Währung 2 4 5 2" xfId="3102" xr:uid="{00000000-0005-0000-0000-000084110000}"/>
    <cellStyle name="Währung 2 4 5 3" xfId="4601" xr:uid="{00000000-0005-0000-0000-000085110000}"/>
    <cellStyle name="Währung 2 4 6" xfId="3103" xr:uid="{00000000-0005-0000-0000-000086110000}"/>
    <cellStyle name="Währung 2 4 7" xfId="3536" xr:uid="{00000000-0005-0000-0000-000087110000}"/>
    <cellStyle name="Währung 2 5" xfId="3104" xr:uid="{00000000-0005-0000-0000-000088110000}"/>
    <cellStyle name="Währung 2 5 2" xfId="3105" xr:uid="{00000000-0005-0000-0000-000089110000}"/>
    <cellStyle name="Währung 2 5 2 2" xfId="3106" xr:uid="{00000000-0005-0000-0000-00008A110000}"/>
    <cellStyle name="Währung 2 5 2 2 2" xfId="3107" xr:uid="{00000000-0005-0000-0000-00008B110000}"/>
    <cellStyle name="Währung 2 5 2 2 3" xfId="3893" xr:uid="{00000000-0005-0000-0000-00008C110000}"/>
    <cellStyle name="Währung 2 5 2 3" xfId="3108" xr:uid="{00000000-0005-0000-0000-00008D110000}"/>
    <cellStyle name="Währung 2 5 2 3 2" xfId="3109" xr:uid="{00000000-0005-0000-0000-00008E110000}"/>
    <cellStyle name="Währung 2 5 2 3 3" xfId="4248" xr:uid="{00000000-0005-0000-0000-00008F110000}"/>
    <cellStyle name="Währung 2 5 2 4" xfId="3110" xr:uid="{00000000-0005-0000-0000-000090110000}"/>
    <cellStyle name="Währung 2 5 2 4 2" xfId="3111" xr:uid="{00000000-0005-0000-0000-000091110000}"/>
    <cellStyle name="Währung 2 5 2 4 3" xfId="4603" xr:uid="{00000000-0005-0000-0000-000092110000}"/>
    <cellStyle name="Währung 2 5 2 5" xfId="3112" xr:uid="{00000000-0005-0000-0000-000093110000}"/>
    <cellStyle name="Währung 2 5 2 6" xfId="3538" xr:uid="{00000000-0005-0000-0000-000094110000}"/>
    <cellStyle name="Währung 2 5 3" xfId="3113" xr:uid="{00000000-0005-0000-0000-000095110000}"/>
    <cellStyle name="Währung 2 5 3 2" xfId="3114" xr:uid="{00000000-0005-0000-0000-000096110000}"/>
    <cellStyle name="Währung 2 5 3 3" xfId="3579" xr:uid="{00000000-0005-0000-0000-000097110000}"/>
    <cellStyle name="Währung 2 5 4" xfId="3115" xr:uid="{00000000-0005-0000-0000-000098110000}"/>
    <cellStyle name="Währung 2 5 4 2" xfId="3116" xr:uid="{00000000-0005-0000-0000-000099110000}"/>
    <cellStyle name="Währung 2 5 4 3" xfId="3934" xr:uid="{00000000-0005-0000-0000-00009A110000}"/>
    <cellStyle name="Währung 2 5 5" xfId="3117" xr:uid="{00000000-0005-0000-0000-00009B110000}"/>
    <cellStyle name="Währung 2 5 5 2" xfId="3118" xr:uid="{00000000-0005-0000-0000-00009C110000}"/>
    <cellStyle name="Währung 2 5 5 3" xfId="4289" xr:uid="{00000000-0005-0000-0000-00009D110000}"/>
    <cellStyle name="Währung 2 5 6" xfId="3119" xr:uid="{00000000-0005-0000-0000-00009E110000}"/>
    <cellStyle name="Währung 2 5 7" xfId="3224" xr:uid="{00000000-0005-0000-0000-00009F110000}"/>
    <cellStyle name="Währung 2 6" xfId="3120" xr:uid="{00000000-0005-0000-0000-0000A0110000}"/>
    <cellStyle name="Währung 2 6 2" xfId="3121" xr:uid="{00000000-0005-0000-0000-0000A1110000}"/>
    <cellStyle name="Währung 2 6 2 2" xfId="3122" xr:uid="{00000000-0005-0000-0000-0000A2110000}"/>
    <cellStyle name="Währung 2 6 2 2 2" xfId="3123" xr:uid="{00000000-0005-0000-0000-0000A3110000}"/>
    <cellStyle name="Währung 2 6 2 2 3" xfId="3894" xr:uid="{00000000-0005-0000-0000-0000A4110000}"/>
    <cellStyle name="Währung 2 6 2 3" xfId="3124" xr:uid="{00000000-0005-0000-0000-0000A5110000}"/>
    <cellStyle name="Währung 2 6 2 3 2" xfId="3125" xr:uid="{00000000-0005-0000-0000-0000A6110000}"/>
    <cellStyle name="Währung 2 6 2 3 3" xfId="4249" xr:uid="{00000000-0005-0000-0000-0000A7110000}"/>
    <cellStyle name="Währung 2 6 2 4" xfId="3126" xr:uid="{00000000-0005-0000-0000-0000A8110000}"/>
    <cellStyle name="Währung 2 6 2 4 2" xfId="3127" xr:uid="{00000000-0005-0000-0000-0000A9110000}"/>
    <cellStyle name="Währung 2 6 2 4 3" xfId="4604" xr:uid="{00000000-0005-0000-0000-0000AA110000}"/>
    <cellStyle name="Währung 2 6 2 5" xfId="3128" xr:uid="{00000000-0005-0000-0000-0000AB110000}"/>
    <cellStyle name="Währung 2 6 2 6" xfId="3539" xr:uid="{00000000-0005-0000-0000-0000AC110000}"/>
    <cellStyle name="Währung 2 6 3" xfId="3129" xr:uid="{00000000-0005-0000-0000-0000AD110000}"/>
    <cellStyle name="Währung 2 6 3 2" xfId="3130" xr:uid="{00000000-0005-0000-0000-0000AE110000}"/>
    <cellStyle name="Währung 2 6 3 3" xfId="3576" xr:uid="{00000000-0005-0000-0000-0000AF110000}"/>
    <cellStyle name="Währung 2 6 4" xfId="3131" xr:uid="{00000000-0005-0000-0000-0000B0110000}"/>
    <cellStyle name="Währung 2 6 4 2" xfId="3132" xr:uid="{00000000-0005-0000-0000-0000B1110000}"/>
    <cellStyle name="Währung 2 6 4 3" xfId="3931" xr:uid="{00000000-0005-0000-0000-0000B2110000}"/>
    <cellStyle name="Währung 2 6 5" xfId="3133" xr:uid="{00000000-0005-0000-0000-0000B3110000}"/>
    <cellStyle name="Währung 2 6 5 2" xfId="3134" xr:uid="{00000000-0005-0000-0000-0000B4110000}"/>
    <cellStyle name="Währung 2 6 5 3" xfId="4286" xr:uid="{00000000-0005-0000-0000-0000B5110000}"/>
    <cellStyle name="Währung 2 6 6" xfId="3135" xr:uid="{00000000-0005-0000-0000-0000B6110000}"/>
    <cellStyle name="Währung 2 6 7" xfId="3221" xr:uid="{00000000-0005-0000-0000-0000B7110000}"/>
    <cellStyle name="Währung 2 7" xfId="3136" xr:uid="{00000000-0005-0000-0000-0000B8110000}"/>
    <cellStyle name="Währung 2 7 2" xfId="3137" xr:uid="{00000000-0005-0000-0000-0000B9110000}"/>
    <cellStyle name="Währung 2 7 2 2" xfId="3138" xr:uid="{00000000-0005-0000-0000-0000BA110000}"/>
    <cellStyle name="Währung 2 7 2 2 2" xfId="3139" xr:uid="{00000000-0005-0000-0000-0000BB110000}"/>
    <cellStyle name="Währung 2 7 2 2 3" xfId="3896" xr:uid="{00000000-0005-0000-0000-0000BC110000}"/>
    <cellStyle name="Währung 2 7 2 3" xfId="3140" xr:uid="{00000000-0005-0000-0000-0000BD110000}"/>
    <cellStyle name="Währung 2 7 2 3 2" xfId="3141" xr:uid="{00000000-0005-0000-0000-0000BE110000}"/>
    <cellStyle name="Währung 2 7 2 3 3" xfId="4251" xr:uid="{00000000-0005-0000-0000-0000BF110000}"/>
    <cellStyle name="Währung 2 7 2 4" xfId="3142" xr:uid="{00000000-0005-0000-0000-0000C0110000}"/>
    <cellStyle name="Währung 2 7 2 4 2" xfId="3143" xr:uid="{00000000-0005-0000-0000-0000C1110000}"/>
    <cellStyle name="Währung 2 7 2 4 3" xfId="4606" xr:uid="{00000000-0005-0000-0000-0000C2110000}"/>
    <cellStyle name="Währung 2 7 2 5" xfId="3144" xr:uid="{00000000-0005-0000-0000-0000C3110000}"/>
    <cellStyle name="Währung 2 7 2 6" xfId="3541" xr:uid="{00000000-0005-0000-0000-0000C4110000}"/>
    <cellStyle name="Währung 2 7 3" xfId="3145" xr:uid="{00000000-0005-0000-0000-0000C5110000}"/>
    <cellStyle name="Währung 2 7 3 2" xfId="3146" xr:uid="{00000000-0005-0000-0000-0000C6110000}"/>
    <cellStyle name="Währung 2 7 3 3" xfId="3895" xr:uid="{00000000-0005-0000-0000-0000C7110000}"/>
    <cellStyle name="Währung 2 7 4" xfId="3147" xr:uid="{00000000-0005-0000-0000-0000C8110000}"/>
    <cellStyle name="Währung 2 7 4 2" xfId="3148" xr:uid="{00000000-0005-0000-0000-0000C9110000}"/>
    <cellStyle name="Währung 2 7 4 3" xfId="4250" xr:uid="{00000000-0005-0000-0000-0000CA110000}"/>
    <cellStyle name="Währung 2 7 5" xfId="3149" xr:uid="{00000000-0005-0000-0000-0000CB110000}"/>
    <cellStyle name="Währung 2 7 5 2" xfId="3150" xr:uid="{00000000-0005-0000-0000-0000CC110000}"/>
    <cellStyle name="Währung 2 7 5 3" xfId="4605" xr:uid="{00000000-0005-0000-0000-0000CD110000}"/>
    <cellStyle name="Währung 2 7 6" xfId="3151" xr:uid="{00000000-0005-0000-0000-0000CE110000}"/>
    <cellStyle name="Währung 2 7 7" xfId="3540" xr:uid="{00000000-0005-0000-0000-0000CF110000}"/>
    <cellStyle name="Währung 2 8" xfId="3152" xr:uid="{00000000-0005-0000-0000-0000D0110000}"/>
    <cellStyle name="Währung 2 8 2" xfId="3153" xr:uid="{00000000-0005-0000-0000-0000D1110000}"/>
    <cellStyle name="Währung 2 8 2 2" xfId="3154" xr:uid="{00000000-0005-0000-0000-0000D2110000}"/>
    <cellStyle name="Währung 2 8 2 3" xfId="3897" xr:uid="{00000000-0005-0000-0000-0000D3110000}"/>
    <cellStyle name="Währung 2 8 3" xfId="3155" xr:uid="{00000000-0005-0000-0000-0000D4110000}"/>
    <cellStyle name="Währung 2 8 3 2" xfId="3156" xr:uid="{00000000-0005-0000-0000-0000D5110000}"/>
    <cellStyle name="Währung 2 8 3 3" xfId="4252" xr:uid="{00000000-0005-0000-0000-0000D6110000}"/>
    <cellStyle name="Währung 2 8 4" xfId="3157" xr:uid="{00000000-0005-0000-0000-0000D7110000}"/>
    <cellStyle name="Währung 2 8 4 2" xfId="3158" xr:uid="{00000000-0005-0000-0000-0000D8110000}"/>
    <cellStyle name="Währung 2 8 4 3" xfId="4607" xr:uid="{00000000-0005-0000-0000-0000D9110000}"/>
    <cellStyle name="Währung 2 8 5" xfId="3159" xr:uid="{00000000-0005-0000-0000-0000DA110000}"/>
    <cellStyle name="Währung 2 8 6" xfId="3542" xr:uid="{00000000-0005-0000-0000-0000DB110000}"/>
    <cellStyle name="Währung 2 9" xfId="3160" xr:uid="{00000000-0005-0000-0000-0000DC110000}"/>
    <cellStyle name="Währung 2 9 2" xfId="3161" xr:uid="{00000000-0005-0000-0000-0000DD110000}"/>
    <cellStyle name="Währung 2 9 2 2" xfId="3162" xr:uid="{00000000-0005-0000-0000-0000DE110000}"/>
    <cellStyle name="Währung 2 9 2 3" xfId="3898" xr:uid="{00000000-0005-0000-0000-0000DF110000}"/>
    <cellStyle name="Währung 2 9 3" xfId="3163" xr:uid="{00000000-0005-0000-0000-0000E0110000}"/>
    <cellStyle name="Währung 2 9 3 2" xfId="3164" xr:uid="{00000000-0005-0000-0000-0000E1110000}"/>
    <cellStyle name="Währung 2 9 3 3" xfId="4253" xr:uid="{00000000-0005-0000-0000-0000E2110000}"/>
    <cellStyle name="Währung 2 9 4" xfId="3165" xr:uid="{00000000-0005-0000-0000-0000E3110000}"/>
    <cellStyle name="Währung 2 9 4 2" xfId="3166" xr:uid="{00000000-0005-0000-0000-0000E4110000}"/>
    <cellStyle name="Währung 2 9 4 3" xfId="4608" xr:uid="{00000000-0005-0000-0000-0000E5110000}"/>
    <cellStyle name="Währung 2 9 5" xfId="3167" xr:uid="{00000000-0005-0000-0000-0000E6110000}"/>
    <cellStyle name="Währung 2 9 6" xfId="3543" xr:uid="{00000000-0005-0000-0000-0000E7110000}"/>
    <cellStyle name="Währung 3" xfId="3168" xr:uid="{00000000-0005-0000-0000-0000E8110000}"/>
    <cellStyle name="Währung 4" xfId="3169" xr:uid="{00000000-0005-0000-0000-0000E9110000}"/>
    <cellStyle name="Währung 5" xfId="3170" xr:uid="{00000000-0005-0000-0000-0000EA110000}"/>
    <cellStyle name="Währung 6" xfId="3171" xr:uid="{00000000-0005-0000-0000-0000EB110000}"/>
    <cellStyle name="Währung 6 2" xfId="3172" xr:uid="{00000000-0005-0000-0000-0000EC110000}"/>
    <cellStyle name="Währung 6 2 2" xfId="3173" xr:uid="{00000000-0005-0000-0000-0000ED110000}"/>
    <cellStyle name="Währung 6 2 3" xfId="3899" xr:uid="{00000000-0005-0000-0000-0000EE110000}"/>
    <cellStyle name="Währung 6 3" xfId="3174" xr:uid="{00000000-0005-0000-0000-0000EF110000}"/>
    <cellStyle name="Währung 6 3 2" xfId="3175" xr:uid="{00000000-0005-0000-0000-0000F0110000}"/>
    <cellStyle name="Währung 6 3 3" xfId="4254" xr:uid="{00000000-0005-0000-0000-0000F1110000}"/>
    <cellStyle name="Währung 6 4" xfId="3176" xr:uid="{00000000-0005-0000-0000-0000F2110000}"/>
    <cellStyle name="Währung 6 4 2" xfId="3177" xr:uid="{00000000-0005-0000-0000-0000F3110000}"/>
    <cellStyle name="Währung 6 4 3" xfId="4609" xr:uid="{00000000-0005-0000-0000-0000F4110000}"/>
    <cellStyle name="Währung 6 5" xfId="3178" xr:uid="{00000000-0005-0000-0000-0000F5110000}"/>
    <cellStyle name="Währung 6 6" xfId="3544" xr:uid="{00000000-0005-0000-0000-0000F6110000}"/>
    <cellStyle name="Währung 7" xfId="3179" xr:uid="{00000000-0005-0000-0000-0000F7110000}"/>
    <cellStyle name="Währung 7 2" xfId="3180" xr:uid="{00000000-0005-0000-0000-0000F8110000}"/>
    <cellStyle name="Währung 7 2 2" xfId="3181" xr:uid="{00000000-0005-0000-0000-0000F9110000}"/>
    <cellStyle name="Währung 7 2 3" xfId="3900" xr:uid="{00000000-0005-0000-0000-0000FA110000}"/>
    <cellStyle name="Währung 7 3" xfId="3182" xr:uid="{00000000-0005-0000-0000-0000FB110000}"/>
    <cellStyle name="Währung 7 3 2" xfId="3183" xr:uid="{00000000-0005-0000-0000-0000FC110000}"/>
    <cellStyle name="Währung 7 3 3" xfId="4255" xr:uid="{00000000-0005-0000-0000-0000FD110000}"/>
    <cellStyle name="Währung 7 4" xfId="3184" xr:uid="{00000000-0005-0000-0000-0000FE110000}"/>
    <cellStyle name="Währung 7 4 2" xfId="3185" xr:uid="{00000000-0005-0000-0000-0000FF110000}"/>
    <cellStyle name="Währung 7 4 3" xfId="4610" xr:uid="{00000000-0005-0000-0000-000000120000}"/>
    <cellStyle name="Währung 7 5" xfId="3186" xr:uid="{00000000-0005-0000-0000-000001120000}"/>
    <cellStyle name="Währung 7 6" xfId="3545" xr:uid="{00000000-0005-0000-0000-000002120000}"/>
    <cellStyle name="Währung 8" xfId="3187" xr:uid="{00000000-0005-0000-0000-000003120000}"/>
    <cellStyle name="Währung 9" xfId="3188" xr:uid="{00000000-0005-0000-0000-000004120000}"/>
    <cellStyle name="Warnender Text 2" xfId="3189" xr:uid="{00000000-0005-0000-0000-000005120000}"/>
    <cellStyle name="Warnender Text 3" xfId="3190" xr:uid="{00000000-0005-0000-0000-000006120000}"/>
    <cellStyle name="Warning Text" xfId="3191" xr:uid="{00000000-0005-0000-0000-000007120000}"/>
    <cellStyle name="Zelle überprüfen 2" xfId="3192" xr:uid="{00000000-0005-0000-0000-000008120000}"/>
    <cellStyle name="Zelle überprüfen 3" xfId="3193" xr:uid="{00000000-0005-0000-0000-000009120000}"/>
  </cellStyles>
  <dxfs count="0"/>
  <tableStyles count="0" defaultTableStyle="TableStyleMedium9" defaultPivotStyle="PivotStyleLight16"/>
  <colors>
    <mruColors>
      <color rgb="FF08204A"/>
      <color rgb="FFFF6600"/>
      <color rgb="FFFF9966"/>
      <color rgb="FFFF5A10"/>
      <color rgb="FFFFFFCC"/>
      <color rgb="FF0099CC"/>
      <color rgb="FFF19253"/>
      <color rgb="FF9C9E9F"/>
      <color rgb="FF00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a:themeElements>
    <a:clrScheme name="Ströer">
      <a:dk1>
        <a:srgbClr val="08204A"/>
      </a:dk1>
      <a:lt1>
        <a:sysClr val="window" lastClr="FFFFFF"/>
      </a:lt1>
      <a:dk2>
        <a:srgbClr val="FF5A10"/>
      </a:dk2>
      <a:lt2>
        <a:srgbClr val="EEECE1"/>
      </a:lt2>
      <a:accent1>
        <a:srgbClr val="F19253"/>
      </a:accent1>
      <a:accent2>
        <a:srgbClr val="343E65"/>
      </a:accent2>
      <a:accent3>
        <a:srgbClr val="58585A"/>
      </a:accent3>
      <a:accent4>
        <a:srgbClr val="9C9E9F"/>
      </a:accent4>
      <a:accent5>
        <a:srgbClr val="AAADC3"/>
      </a:accent5>
      <a:accent6>
        <a:srgbClr val="FBD3B4"/>
      </a:accent6>
      <a:hlink>
        <a:srgbClr val="08204A"/>
      </a:hlink>
      <a:folHlink>
        <a:srgbClr val="08204A"/>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361"/>
  <sheetViews>
    <sheetView showGridLines="0" tabSelected="1" zoomScaleNormal="100" workbookViewId="0">
      <pane ySplit="4" topLeftCell="A5" activePane="bottomLeft" state="frozen"/>
      <selection activeCell="K192" sqref="K192"/>
      <selection pane="bottomLeft" activeCell="A217" sqref="A217:M217"/>
    </sheetView>
  </sheetViews>
  <sheetFormatPr baseColWidth="10" defaultColWidth="11.42578125" defaultRowHeight="12.75" x14ac:dyDescent="0.2"/>
  <cols>
    <col min="1" max="1" width="10.5703125" customWidth="1"/>
    <col min="2" max="2" width="14.140625" bestFit="1" customWidth="1"/>
    <col min="3" max="3" width="10.5703125" style="45" customWidth="1"/>
    <col min="4" max="4" width="27.7109375" style="3" customWidth="1"/>
    <col min="5" max="5" width="22.7109375" style="3" customWidth="1"/>
    <col min="6" max="6" width="11.7109375" style="11" bestFit="1" customWidth="1"/>
    <col min="7" max="7" width="16.42578125" style="8" customWidth="1"/>
    <col min="8" max="8" width="3.28515625" style="8" customWidth="1"/>
    <col min="9" max="9" width="16.42578125" style="9" bestFit="1" customWidth="1"/>
    <col min="10" max="10" width="21.5703125" style="8" customWidth="1"/>
    <col min="11" max="11" width="21.5703125" style="98" customWidth="1"/>
    <col min="12" max="12" width="3.5703125" style="9" customWidth="1"/>
    <col min="13" max="13" width="21.5703125" style="98" customWidth="1"/>
  </cols>
  <sheetData>
    <row r="1" spans="1:13" ht="18" x14ac:dyDescent="0.25">
      <c r="A1" s="107" t="s">
        <v>226</v>
      </c>
      <c r="B1" s="1"/>
      <c r="C1" s="10"/>
      <c r="D1" s="105"/>
      <c r="E1" s="105"/>
      <c r="F1" s="105"/>
      <c r="G1" s="105"/>
      <c r="H1" s="105"/>
      <c r="I1" s="105"/>
      <c r="J1" s="105"/>
      <c r="K1" s="105"/>
      <c r="L1" s="105"/>
      <c r="M1" s="105"/>
    </row>
    <row r="2" spans="1:13" ht="18" x14ac:dyDescent="0.25">
      <c r="A2" s="1" t="s">
        <v>250</v>
      </c>
      <c r="B2" s="1"/>
      <c r="C2" s="10"/>
      <c r="D2" s="37"/>
      <c r="E2" s="32"/>
      <c r="F2" s="85"/>
      <c r="G2" s="32"/>
      <c r="H2" s="32"/>
      <c r="I2" s="39"/>
      <c r="J2" s="32"/>
      <c r="K2" s="99"/>
      <c r="L2" s="39"/>
      <c r="M2" s="99"/>
    </row>
    <row r="3" spans="1:13" x14ac:dyDescent="0.2">
      <c r="A3" s="38" t="s">
        <v>197</v>
      </c>
      <c r="B3" s="38"/>
      <c r="C3" s="111"/>
      <c r="D3" s="108"/>
      <c r="E3" s="109"/>
      <c r="F3" s="110"/>
      <c r="G3" s="4"/>
      <c r="H3" s="4"/>
      <c r="I3" s="5"/>
      <c r="J3" s="4"/>
      <c r="K3" s="97"/>
      <c r="L3" s="5"/>
      <c r="M3" s="97"/>
    </row>
    <row r="4" spans="1:13" ht="36.75" thickBot="1" x14ac:dyDescent="0.3">
      <c r="A4" s="28" t="s">
        <v>0</v>
      </c>
      <c r="B4" s="28" t="s">
        <v>3</v>
      </c>
      <c r="C4" s="28" t="s">
        <v>1</v>
      </c>
      <c r="D4" s="28" t="s">
        <v>2</v>
      </c>
      <c r="E4" s="28" t="s">
        <v>4</v>
      </c>
      <c r="F4" s="31" t="s">
        <v>223</v>
      </c>
      <c r="G4" s="24" t="s">
        <v>5</v>
      </c>
      <c r="H4" s="24"/>
      <c r="I4" s="21" t="s">
        <v>228</v>
      </c>
      <c r="J4" s="24" t="s">
        <v>6</v>
      </c>
      <c r="K4" s="96" t="s">
        <v>224</v>
      </c>
      <c r="L4" s="21"/>
      <c r="M4" s="96" t="s">
        <v>225</v>
      </c>
    </row>
    <row r="5" spans="1:13" ht="13.5" customHeight="1" x14ac:dyDescent="0.2">
      <c r="A5" s="16" t="s">
        <v>11</v>
      </c>
      <c r="B5" s="68">
        <v>252136</v>
      </c>
      <c r="C5" s="49">
        <v>20001834</v>
      </c>
      <c r="D5" s="14" t="s">
        <v>12</v>
      </c>
      <c r="E5" s="22" t="s">
        <v>232</v>
      </c>
      <c r="F5" s="86" t="s">
        <v>196</v>
      </c>
      <c r="G5" s="69">
        <v>3</v>
      </c>
      <c r="H5" s="69"/>
      <c r="I5" s="15">
        <v>14</v>
      </c>
      <c r="J5" s="53" t="s">
        <v>196</v>
      </c>
      <c r="K5" s="93">
        <v>56</v>
      </c>
      <c r="L5" s="70"/>
      <c r="M5" s="93">
        <v>5488</v>
      </c>
    </row>
    <row r="6" spans="1:13" ht="13.5" customHeight="1" x14ac:dyDescent="0.2">
      <c r="A6" s="16" t="s">
        <v>14</v>
      </c>
      <c r="B6" s="68">
        <v>301033</v>
      </c>
      <c r="C6" s="49">
        <v>20004639</v>
      </c>
      <c r="D6" s="16" t="s">
        <v>15</v>
      </c>
      <c r="E6" s="23" t="s">
        <v>232</v>
      </c>
      <c r="F6" s="87" t="s">
        <v>196</v>
      </c>
      <c r="G6" s="71">
        <v>3</v>
      </c>
      <c r="H6" s="71"/>
      <c r="I6" s="17">
        <v>35</v>
      </c>
      <c r="J6" s="25" t="s">
        <v>196</v>
      </c>
      <c r="K6" s="94">
        <v>66</v>
      </c>
      <c r="L6" s="72"/>
      <c r="M6" s="94">
        <v>16170</v>
      </c>
    </row>
    <row r="7" spans="1:13" ht="13.5" customHeight="1" x14ac:dyDescent="0.2">
      <c r="A7" s="16" t="s">
        <v>16</v>
      </c>
      <c r="B7" s="68">
        <v>112712</v>
      </c>
      <c r="C7" s="49">
        <v>20001656</v>
      </c>
      <c r="D7" s="16" t="s">
        <v>17</v>
      </c>
      <c r="E7" s="23" t="s">
        <v>232</v>
      </c>
      <c r="F7" s="87" t="s">
        <v>196</v>
      </c>
      <c r="G7" s="71">
        <v>3</v>
      </c>
      <c r="H7" s="71"/>
      <c r="I7" s="17">
        <v>18</v>
      </c>
      <c r="J7" s="25" t="s">
        <v>196</v>
      </c>
      <c r="K7" s="94">
        <v>53</v>
      </c>
      <c r="L7" s="72"/>
      <c r="M7" s="94">
        <v>6678</v>
      </c>
    </row>
    <row r="8" spans="1:13" ht="13.5" customHeight="1" x14ac:dyDescent="0.2">
      <c r="A8" s="16" t="s">
        <v>18</v>
      </c>
      <c r="B8" s="68">
        <v>3755251</v>
      </c>
      <c r="C8" s="49">
        <v>20005782</v>
      </c>
      <c r="D8" s="16" t="s">
        <v>19</v>
      </c>
      <c r="E8" s="23" t="s">
        <v>231</v>
      </c>
      <c r="F8" s="87" t="s">
        <v>220</v>
      </c>
      <c r="G8" s="71">
        <v>1</v>
      </c>
      <c r="H8" s="71"/>
      <c r="I8" s="17">
        <v>550</v>
      </c>
      <c r="J8" s="25" t="s">
        <v>196</v>
      </c>
      <c r="K8" s="94"/>
      <c r="L8" s="72"/>
      <c r="M8" s="94">
        <v>161350</v>
      </c>
    </row>
    <row r="9" spans="1:13" ht="13.5" customHeight="1" x14ac:dyDescent="0.2">
      <c r="A9" s="16" t="s">
        <v>18</v>
      </c>
      <c r="B9" s="68">
        <v>3755251</v>
      </c>
      <c r="C9" s="49">
        <v>20001847</v>
      </c>
      <c r="D9" s="16" t="s">
        <v>19</v>
      </c>
      <c r="E9" s="23" t="s">
        <v>233</v>
      </c>
      <c r="F9" s="87" t="s">
        <v>196</v>
      </c>
      <c r="G9" s="71"/>
      <c r="H9" s="71"/>
      <c r="I9" s="17">
        <v>500</v>
      </c>
      <c r="J9" s="25">
        <v>30</v>
      </c>
      <c r="K9" s="94">
        <v>79.899999999999991</v>
      </c>
      <c r="L9" s="72"/>
      <c r="M9" s="94">
        <v>279650</v>
      </c>
    </row>
    <row r="10" spans="1:13" ht="13.5" customHeight="1" x14ac:dyDescent="0.2">
      <c r="A10" s="16" t="s">
        <v>18</v>
      </c>
      <c r="B10" s="68">
        <v>3755251</v>
      </c>
      <c r="C10" s="49">
        <v>20000528</v>
      </c>
      <c r="D10" s="16" t="s">
        <v>19</v>
      </c>
      <c r="E10" s="23" t="s">
        <v>234</v>
      </c>
      <c r="F10" s="87" t="s">
        <v>196</v>
      </c>
      <c r="G10" s="71">
        <v>7</v>
      </c>
      <c r="H10" s="71"/>
      <c r="I10" s="17">
        <v>195</v>
      </c>
      <c r="J10" s="25">
        <v>21</v>
      </c>
      <c r="K10" s="94">
        <v>94</v>
      </c>
      <c r="L10" s="72"/>
      <c r="M10" s="94">
        <v>128310</v>
      </c>
    </row>
    <row r="11" spans="1:13" ht="13.5" customHeight="1" x14ac:dyDescent="0.2">
      <c r="A11" s="16" t="s">
        <v>18</v>
      </c>
      <c r="B11" s="68">
        <v>3755251</v>
      </c>
      <c r="C11" s="49">
        <v>20001706</v>
      </c>
      <c r="D11" s="77" t="s">
        <v>19</v>
      </c>
      <c r="E11" s="79" t="s">
        <v>235</v>
      </c>
      <c r="F11" s="88" t="s">
        <v>196</v>
      </c>
      <c r="G11" s="80"/>
      <c r="H11" s="80"/>
      <c r="I11" s="81">
        <v>130</v>
      </c>
      <c r="J11" s="78">
        <v>13</v>
      </c>
      <c r="K11" s="95">
        <v>112.8</v>
      </c>
      <c r="L11" s="82"/>
      <c r="M11" s="95">
        <v>102648</v>
      </c>
    </row>
    <row r="12" spans="1:13" ht="13.5" customHeight="1" x14ac:dyDescent="0.2">
      <c r="A12" s="16" t="s">
        <v>18</v>
      </c>
      <c r="B12" s="68">
        <v>3755251</v>
      </c>
      <c r="C12" s="49" t="s">
        <v>196</v>
      </c>
      <c r="D12" s="77" t="s">
        <v>19</v>
      </c>
      <c r="E12" s="79" t="s">
        <v>239</v>
      </c>
      <c r="F12" s="88" t="s">
        <v>221</v>
      </c>
      <c r="G12" s="80">
        <v>0</v>
      </c>
      <c r="H12" s="80" t="s">
        <v>195</v>
      </c>
      <c r="I12" s="81">
        <v>195</v>
      </c>
      <c r="J12" s="78" t="s">
        <v>196</v>
      </c>
      <c r="K12" s="95">
        <v>108.10000000000001</v>
      </c>
      <c r="L12" s="82" t="s">
        <v>195</v>
      </c>
      <c r="M12" s="95">
        <v>147556.5</v>
      </c>
    </row>
    <row r="13" spans="1:13" ht="13.5" customHeight="1" x14ac:dyDescent="0.2">
      <c r="A13" s="16" t="s">
        <v>18</v>
      </c>
      <c r="B13" s="68">
        <v>3755251</v>
      </c>
      <c r="C13" s="49" t="s">
        <v>196</v>
      </c>
      <c r="D13" s="77" t="s">
        <v>19</v>
      </c>
      <c r="E13" s="79" t="s">
        <v>240</v>
      </c>
      <c r="F13" s="88" t="s">
        <v>221</v>
      </c>
      <c r="G13" s="80">
        <v>0</v>
      </c>
      <c r="H13" s="80" t="s">
        <v>195</v>
      </c>
      <c r="I13" s="81">
        <v>130</v>
      </c>
      <c r="J13" s="78" t="s">
        <v>196</v>
      </c>
      <c r="K13" s="95">
        <v>129.69999999999999</v>
      </c>
      <c r="L13" s="82" t="s">
        <v>195</v>
      </c>
      <c r="M13" s="95">
        <v>118027</v>
      </c>
    </row>
    <row r="14" spans="1:13" ht="13.5" customHeight="1" x14ac:dyDescent="0.2">
      <c r="A14" s="16" t="s">
        <v>18</v>
      </c>
      <c r="B14" s="68">
        <v>3755251</v>
      </c>
      <c r="C14" s="49">
        <v>20002172</v>
      </c>
      <c r="D14" s="77" t="s">
        <v>19</v>
      </c>
      <c r="E14" s="79" t="s">
        <v>236</v>
      </c>
      <c r="F14" s="88" t="s">
        <v>196</v>
      </c>
      <c r="G14" s="80">
        <v>1</v>
      </c>
      <c r="H14" s="80"/>
      <c r="I14" s="81">
        <v>45</v>
      </c>
      <c r="J14" s="78">
        <v>5</v>
      </c>
      <c r="K14" s="95">
        <v>141</v>
      </c>
      <c r="L14" s="82"/>
      <c r="M14" s="95">
        <v>44415</v>
      </c>
    </row>
    <row r="15" spans="1:13" ht="13.5" customHeight="1" x14ac:dyDescent="0.2">
      <c r="A15" s="16" t="s">
        <v>18</v>
      </c>
      <c r="B15" s="68">
        <v>3755251</v>
      </c>
      <c r="C15" s="49">
        <v>20003872</v>
      </c>
      <c r="D15" s="77" t="s">
        <v>19</v>
      </c>
      <c r="E15" s="79" t="s">
        <v>237</v>
      </c>
      <c r="F15" s="88" t="s">
        <v>196</v>
      </c>
      <c r="G15" s="80">
        <v>1</v>
      </c>
      <c r="H15" s="80"/>
      <c r="I15" s="81">
        <v>45</v>
      </c>
      <c r="J15" s="78">
        <v>5</v>
      </c>
      <c r="K15" s="95">
        <v>122.2</v>
      </c>
      <c r="L15" s="82"/>
      <c r="M15" s="95">
        <v>38493</v>
      </c>
    </row>
    <row r="16" spans="1:13" ht="13.5" customHeight="1" x14ac:dyDescent="0.2">
      <c r="A16" s="16" t="s">
        <v>26</v>
      </c>
      <c r="B16" s="68">
        <v>338332</v>
      </c>
      <c r="C16" s="49">
        <v>20005260</v>
      </c>
      <c r="D16" s="77" t="s">
        <v>27</v>
      </c>
      <c r="E16" s="79" t="s">
        <v>232</v>
      </c>
      <c r="F16" s="88" t="s">
        <v>196</v>
      </c>
      <c r="G16" s="80">
        <v>3</v>
      </c>
      <c r="H16" s="80"/>
      <c r="I16" s="81">
        <v>45</v>
      </c>
      <c r="J16" s="78">
        <v>5</v>
      </c>
      <c r="K16" s="95">
        <v>63</v>
      </c>
      <c r="L16" s="82"/>
      <c r="M16" s="95">
        <v>19845</v>
      </c>
    </row>
    <row r="17" spans="1:15" ht="13.5" customHeight="1" x14ac:dyDescent="0.2">
      <c r="A17" s="16" t="s">
        <v>28</v>
      </c>
      <c r="B17" s="68">
        <v>365742</v>
      </c>
      <c r="C17" s="49">
        <v>20005261</v>
      </c>
      <c r="D17" s="77" t="s">
        <v>29</v>
      </c>
      <c r="E17" s="79" t="s">
        <v>232</v>
      </c>
      <c r="F17" s="88" t="s">
        <v>196</v>
      </c>
      <c r="G17" s="80">
        <v>4</v>
      </c>
      <c r="H17" s="80"/>
      <c r="I17" s="81">
        <v>50</v>
      </c>
      <c r="J17" s="78">
        <v>5</v>
      </c>
      <c r="K17" s="95">
        <v>59</v>
      </c>
      <c r="L17" s="82"/>
      <c r="M17" s="95">
        <v>20650</v>
      </c>
    </row>
    <row r="18" spans="1:15" ht="13.5" customHeight="1" x14ac:dyDescent="0.2">
      <c r="A18" s="16" t="s">
        <v>30</v>
      </c>
      <c r="B18" s="68">
        <v>336465</v>
      </c>
      <c r="C18" s="49">
        <v>20005262</v>
      </c>
      <c r="D18" s="77" t="s">
        <v>31</v>
      </c>
      <c r="E18" s="79" t="s">
        <v>232</v>
      </c>
      <c r="F18" s="88" t="s">
        <v>196</v>
      </c>
      <c r="G18" s="80">
        <v>4</v>
      </c>
      <c r="H18" s="80"/>
      <c r="I18" s="81">
        <v>50</v>
      </c>
      <c r="J18" s="78">
        <v>5</v>
      </c>
      <c r="K18" s="95">
        <v>62</v>
      </c>
      <c r="L18" s="82"/>
      <c r="M18" s="95">
        <v>21700</v>
      </c>
    </row>
    <row r="19" spans="1:15" ht="13.5" customHeight="1" x14ac:dyDescent="0.2">
      <c r="A19" s="16" t="s">
        <v>32</v>
      </c>
      <c r="B19" s="68">
        <v>118113</v>
      </c>
      <c r="C19" s="49">
        <v>20001837</v>
      </c>
      <c r="D19" s="77" t="s">
        <v>33</v>
      </c>
      <c r="E19" s="79" t="s">
        <v>232</v>
      </c>
      <c r="F19" s="88" t="s">
        <v>196</v>
      </c>
      <c r="G19" s="80">
        <v>3</v>
      </c>
      <c r="H19" s="80"/>
      <c r="I19" s="81">
        <v>12</v>
      </c>
      <c r="J19" s="78" t="s">
        <v>196</v>
      </c>
      <c r="K19" s="95">
        <v>49</v>
      </c>
      <c r="L19" s="82"/>
      <c r="M19" s="95">
        <v>4116</v>
      </c>
    </row>
    <row r="20" spans="1:15" ht="13.5" customHeight="1" x14ac:dyDescent="0.2">
      <c r="A20" s="16" t="s">
        <v>34</v>
      </c>
      <c r="B20" s="68">
        <v>251804</v>
      </c>
      <c r="C20" s="49">
        <v>20003565</v>
      </c>
      <c r="D20" s="77" t="s">
        <v>35</v>
      </c>
      <c r="E20" s="79" t="s">
        <v>232</v>
      </c>
      <c r="F20" s="88" t="s">
        <v>196</v>
      </c>
      <c r="G20" s="80">
        <v>3</v>
      </c>
      <c r="H20" s="80"/>
      <c r="I20" s="81">
        <v>35</v>
      </c>
      <c r="J20" s="78">
        <v>3</v>
      </c>
      <c r="K20" s="95">
        <v>63</v>
      </c>
      <c r="L20" s="82"/>
      <c r="M20" s="95">
        <v>15435</v>
      </c>
    </row>
    <row r="21" spans="1:15" ht="13.5" customHeight="1" x14ac:dyDescent="0.2">
      <c r="A21" s="16" t="s">
        <v>36</v>
      </c>
      <c r="B21" s="68">
        <v>569396</v>
      </c>
      <c r="C21" s="49">
        <v>20005791</v>
      </c>
      <c r="D21" s="115" t="s">
        <v>37</v>
      </c>
      <c r="E21" s="116" t="s">
        <v>231</v>
      </c>
      <c r="F21" s="88" t="s">
        <v>220</v>
      </c>
      <c r="G21" s="80">
        <v>1</v>
      </c>
      <c r="H21" s="80"/>
      <c r="I21" s="81">
        <v>180</v>
      </c>
      <c r="J21" s="78" t="s">
        <v>196</v>
      </c>
      <c r="K21" s="95"/>
      <c r="L21" s="82"/>
      <c r="M21" s="117">
        <v>35066.5</v>
      </c>
    </row>
    <row r="22" spans="1:15" ht="13.5" customHeight="1" x14ac:dyDescent="0.2">
      <c r="A22" s="16" t="s">
        <v>36</v>
      </c>
      <c r="B22" s="68">
        <v>569396</v>
      </c>
      <c r="C22" s="49">
        <v>20005266</v>
      </c>
      <c r="D22" s="77" t="s">
        <v>37</v>
      </c>
      <c r="E22" s="79" t="s">
        <v>233</v>
      </c>
      <c r="F22" s="88" t="s">
        <v>196</v>
      </c>
      <c r="G22" s="80"/>
      <c r="H22" s="80"/>
      <c r="I22" s="81">
        <v>175</v>
      </c>
      <c r="J22" s="78">
        <v>21</v>
      </c>
      <c r="K22" s="95">
        <v>65.5</v>
      </c>
      <c r="L22" s="82"/>
      <c r="M22" s="95">
        <v>80237.5</v>
      </c>
    </row>
    <row r="23" spans="1:15" ht="13.5" customHeight="1" x14ac:dyDescent="0.2">
      <c r="A23" s="16" t="s">
        <v>36</v>
      </c>
      <c r="B23" s="68">
        <v>569396</v>
      </c>
      <c r="C23" s="49">
        <v>20005267</v>
      </c>
      <c r="D23" s="77" t="s">
        <v>37</v>
      </c>
      <c r="E23" s="79" t="s">
        <v>234</v>
      </c>
      <c r="F23" s="88" t="s">
        <v>196</v>
      </c>
      <c r="G23" s="80">
        <v>7</v>
      </c>
      <c r="H23" s="80"/>
      <c r="I23" s="81">
        <v>90</v>
      </c>
      <c r="J23" s="78">
        <v>15</v>
      </c>
      <c r="K23" s="95">
        <v>77</v>
      </c>
      <c r="L23" s="82"/>
      <c r="M23" s="95">
        <v>48510</v>
      </c>
    </row>
    <row r="24" spans="1:15" ht="13.5" customHeight="1" x14ac:dyDescent="0.2">
      <c r="A24" s="16" t="s">
        <v>36</v>
      </c>
      <c r="B24" s="68">
        <v>569396</v>
      </c>
      <c r="C24" s="49">
        <v>20002732</v>
      </c>
      <c r="D24" s="77" t="s">
        <v>37</v>
      </c>
      <c r="E24" s="79" t="s">
        <v>235</v>
      </c>
      <c r="F24" s="88" t="s">
        <v>196</v>
      </c>
      <c r="G24" s="80"/>
      <c r="H24" s="80"/>
      <c r="I24" s="81">
        <v>50</v>
      </c>
      <c r="J24" s="78">
        <v>10</v>
      </c>
      <c r="K24" s="95">
        <v>92.399999999999991</v>
      </c>
      <c r="L24" s="82"/>
      <c r="M24" s="95">
        <v>32340</v>
      </c>
    </row>
    <row r="25" spans="1:15" ht="13.5" customHeight="1" x14ac:dyDescent="0.2">
      <c r="A25" s="16" t="s">
        <v>36</v>
      </c>
      <c r="B25" s="68">
        <v>569396</v>
      </c>
      <c r="C25" s="49" t="s">
        <v>196</v>
      </c>
      <c r="D25" s="77" t="s">
        <v>37</v>
      </c>
      <c r="E25" s="79" t="s">
        <v>239</v>
      </c>
      <c r="F25" s="88" t="s">
        <v>221</v>
      </c>
      <c r="G25" s="80">
        <v>0</v>
      </c>
      <c r="H25" s="80" t="s">
        <v>195</v>
      </c>
      <c r="I25" s="81">
        <v>90</v>
      </c>
      <c r="J25" s="78" t="s">
        <v>196</v>
      </c>
      <c r="K25" s="95">
        <v>88.6</v>
      </c>
      <c r="L25" s="82" t="s">
        <v>195</v>
      </c>
      <c r="M25" s="95">
        <v>55817.999999999993</v>
      </c>
    </row>
    <row r="26" spans="1:15" ht="13.5" customHeight="1" x14ac:dyDescent="0.2">
      <c r="A26" s="16" t="s">
        <v>36</v>
      </c>
      <c r="B26" s="68">
        <v>569396</v>
      </c>
      <c r="C26" s="49" t="s">
        <v>196</v>
      </c>
      <c r="D26" s="77" t="s">
        <v>37</v>
      </c>
      <c r="E26" s="79" t="s">
        <v>240</v>
      </c>
      <c r="F26" s="88" t="s">
        <v>221</v>
      </c>
      <c r="G26" s="80">
        <v>0</v>
      </c>
      <c r="H26" s="80" t="s">
        <v>195</v>
      </c>
      <c r="I26" s="81">
        <v>50</v>
      </c>
      <c r="J26" s="78" t="s">
        <v>196</v>
      </c>
      <c r="K26" s="95">
        <v>106.3</v>
      </c>
      <c r="L26" s="82" t="s">
        <v>195</v>
      </c>
      <c r="M26" s="95">
        <v>37205</v>
      </c>
    </row>
    <row r="27" spans="1:15" ht="13.5" customHeight="1" x14ac:dyDescent="0.2">
      <c r="A27" s="16" t="s">
        <v>36</v>
      </c>
      <c r="B27" s="68">
        <v>569396</v>
      </c>
      <c r="C27" s="49">
        <v>20002175</v>
      </c>
      <c r="D27" s="77" t="s">
        <v>37</v>
      </c>
      <c r="E27" s="79" t="s">
        <v>236</v>
      </c>
      <c r="F27" s="88" t="s">
        <v>196</v>
      </c>
      <c r="G27" s="80">
        <v>1</v>
      </c>
      <c r="H27" s="80"/>
      <c r="I27" s="81">
        <v>15</v>
      </c>
      <c r="J27" s="78">
        <v>3</v>
      </c>
      <c r="K27" s="95">
        <v>115.5</v>
      </c>
      <c r="L27" s="82"/>
      <c r="M27" s="95">
        <v>12127.5</v>
      </c>
    </row>
    <row r="28" spans="1:15" ht="13.5" customHeight="1" x14ac:dyDescent="0.2">
      <c r="A28" s="16" t="s">
        <v>36</v>
      </c>
      <c r="B28" s="68">
        <v>569396</v>
      </c>
      <c r="C28" s="49">
        <v>20003889</v>
      </c>
      <c r="D28" s="77" t="s">
        <v>37</v>
      </c>
      <c r="E28" s="79" t="s">
        <v>237</v>
      </c>
      <c r="F28" s="88" t="s">
        <v>196</v>
      </c>
      <c r="G28" s="80">
        <v>1</v>
      </c>
      <c r="H28" s="80"/>
      <c r="I28" s="81">
        <v>15</v>
      </c>
      <c r="J28" s="78">
        <v>3</v>
      </c>
      <c r="K28" s="95">
        <v>100.1</v>
      </c>
      <c r="L28" s="82"/>
      <c r="M28" s="95">
        <v>10510.499999999998</v>
      </c>
      <c r="O28" s="73"/>
    </row>
    <row r="29" spans="1:15" ht="13.5" customHeight="1" x14ac:dyDescent="0.2">
      <c r="A29" s="16" t="s">
        <v>38</v>
      </c>
      <c r="B29" s="68">
        <v>115468</v>
      </c>
      <c r="C29" s="49">
        <v>20000538</v>
      </c>
      <c r="D29" s="77" t="s">
        <v>39</v>
      </c>
      <c r="E29" s="79" t="s">
        <v>232</v>
      </c>
      <c r="F29" s="88" t="s">
        <v>196</v>
      </c>
      <c r="G29" s="80">
        <v>3</v>
      </c>
      <c r="H29" s="80"/>
      <c r="I29" s="81">
        <v>19</v>
      </c>
      <c r="J29" s="78" t="s">
        <v>196</v>
      </c>
      <c r="K29" s="95">
        <v>56</v>
      </c>
      <c r="L29" s="82"/>
      <c r="M29" s="95">
        <v>7448</v>
      </c>
      <c r="O29" s="73"/>
    </row>
    <row r="30" spans="1:15" ht="13.5" customHeight="1" x14ac:dyDescent="0.2">
      <c r="A30" s="16" t="s">
        <v>40</v>
      </c>
      <c r="B30" s="68">
        <v>248563</v>
      </c>
      <c r="C30" s="49">
        <v>20005269</v>
      </c>
      <c r="D30" s="77" t="s">
        <v>41</v>
      </c>
      <c r="E30" s="79" t="s">
        <v>232</v>
      </c>
      <c r="F30" s="88" t="s">
        <v>196</v>
      </c>
      <c r="G30" s="80">
        <v>8</v>
      </c>
      <c r="H30" s="80"/>
      <c r="I30" s="81">
        <v>40</v>
      </c>
      <c r="J30" s="78">
        <v>5</v>
      </c>
      <c r="K30" s="95">
        <v>61</v>
      </c>
      <c r="L30" s="82"/>
      <c r="M30" s="95">
        <v>17080</v>
      </c>
    </row>
    <row r="31" spans="1:15" ht="13.5" customHeight="1" x14ac:dyDescent="0.2">
      <c r="A31" s="16" t="s">
        <v>42</v>
      </c>
      <c r="B31" s="68">
        <v>162243</v>
      </c>
      <c r="C31" s="49">
        <v>20003566</v>
      </c>
      <c r="D31" s="77" t="s">
        <v>43</v>
      </c>
      <c r="E31" s="79" t="s">
        <v>232</v>
      </c>
      <c r="F31" s="88" t="s">
        <v>196</v>
      </c>
      <c r="G31" s="80">
        <v>3</v>
      </c>
      <c r="H31" s="80"/>
      <c r="I31" s="81">
        <v>30</v>
      </c>
      <c r="J31" s="78" t="s">
        <v>196</v>
      </c>
      <c r="K31" s="95">
        <v>59</v>
      </c>
      <c r="L31" s="82"/>
      <c r="M31" s="95">
        <v>12390</v>
      </c>
    </row>
    <row r="32" spans="1:15" ht="13.5" customHeight="1" x14ac:dyDescent="0.2">
      <c r="A32" s="16" t="s">
        <v>44</v>
      </c>
      <c r="B32" s="68">
        <v>79655</v>
      </c>
      <c r="C32" s="49">
        <v>20000542</v>
      </c>
      <c r="D32" s="77" t="s">
        <v>45</v>
      </c>
      <c r="E32" s="79" t="s">
        <v>232</v>
      </c>
      <c r="F32" s="88" t="s">
        <v>196</v>
      </c>
      <c r="G32" s="80">
        <v>4</v>
      </c>
      <c r="H32" s="80"/>
      <c r="I32" s="81">
        <v>16</v>
      </c>
      <c r="J32" s="78" t="s">
        <v>196</v>
      </c>
      <c r="K32" s="95">
        <v>47</v>
      </c>
      <c r="L32" s="82"/>
      <c r="M32" s="95">
        <v>5264</v>
      </c>
    </row>
    <row r="33" spans="1:18" ht="13.5" customHeight="1" x14ac:dyDescent="0.2">
      <c r="A33" s="16" t="s">
        <v>46</v>
      </c>
      <c r="B33" s="68">
        <v>593317</v>
      </c>
      <c r="C33" s="49">
        <v>20001710</v>
      </c>
      <c r="D33" s="77" t="s">
        <v>47</v>
      </c>
      <c r="E33" s="79" t="s">
        <v>233</v>
      </c>
      <c r="F33" s="88" t="s">
        <v>196</v>
      </c>
      <c r="G33" s="80"/>
      <c r="H33" s="80"/>
      <c r="I33" s="81">
        <v>93</v>
      </c>
      <c r="J33" s="78">
        <v>7</v>
      </c>
      <c r="K33" s="95">
        <v>74</v>
      </c>
      <c r="L33" s="82"/>
      <c r="M33" s="95">
        <v>48174</v>
      </c>
    </row>
    <row r="34" spans="1:18" ht="13.5" customHeight="1" x14ac:dyDescent="0.2">
      <c r="A34" s="16" t="s">
        <v>46</v>
      </c>
      <c r="B34" s="68">
        <v>593317</v>
      </c>
      <c r="C34" s="49">
        <v>20000543</v>
      </c>
      <c r="D34" s="77" t="s">
        <v>47</v>
      </c>
      <c r="E34" s="79" t="s">
        <v>234</v>
      </c>
      <c r="F34" s="88" t="s">
        <v>196</v>
      </c>
      <c r="G34" s="80">
        <v>3</v>
      </c>
      <c r="H34" s="80"/>
      <c r="I34" s="81">
        <v>70</v>
      </c>
      <c r="J34" s="78">
        <v>7</v>
      </c>
      <c r="K34" s="95">
        <v>87</v>
      </c>
      <c r="L34" s="82"/>
      <c r="M34" s="95">
        <v>42630</v>
      </c>
    </row>
    <row r="35" spans="1:18" ht="13.5" customHeight="1" x14ac:dyDescent="0.2">
      <c r="A35" s="16" t="s">
        <v>46</v>
      </c>
      <c r="B35" s="68">
        <v>593317</v>
      </c>
      <c r="C35" s="49">
        <v>20001711</v>
      </c>
      <c r="D35" s="77" t="s">
        <v>47</v>
      </c>
      <c r="E35" s="79" t="s">
        <v>235</v>
      </c>
      <c r="F35" s="88" t="s">
        <v>196</v>
      </c>
      <c r="G35" s="80"/>
      <c r="H35" s="80"/>
      <c r="I35" s="81">
        <v>45</v>
      </c>
      <c r="J35" s="78">
        <v>5</v>
      </c>
      <c r="K35" s="95">
        <v>104.39999999999999</v>
      </c>
      <c r="L35" s="82"/>
      <c r="M35" s="95">
        <v>32886</v>
      </c>
    </row>
    <row r="36" spans="1:18" ht="13.5" customHeight="1" x14ac:dyDescent="0.2">
      <c r="A36" s="16" t="s">
        <v>46</v>
      </c>
      <c r="B36" s="68">
        <v>593317</v>
      </c>
      <c r="C36" s="49" t="s">
        <v>196</v>
      </c>
      <c r="D36" s="77" t="s">
        <v>47</v>
      </c>
      <c r="E36" s="79" t="s">
        <v>239</v>
      </c>
      <c r="F36" s="88" t="s">
        <v>221</v>
      </c>
      <c r="G36" s="80">
        <v>0</v>
      </c>
      <c r="H36" s="80" t="s">
        <v>195</v>
      </c>
      <c r="I36" s="81">
        <v>70</v>
      </c>
      <c r="J36" s="78" t="s">
        <v>196</v>
      </c>
      <c r="K36" s="95">
        <v>100.10000000000001</v>
      </c>
      <c r="L36" s="82" t="s">
        <v>195</v>
      </c>
      <c r="M36" s="95">
        <v>49049</v>
      </c>
    </row>
    <row r="37" spans="1:18" ht="13.5" customHeight="1" x14ac:dyDescent="0.2">
      <c r="A37" s="16" t="s">
        <v>46</v>
      </c>
      <c r="B37" s="68">
        <v>593317</v>
      </c>
      <c r="C37" s="49" t="s">
        <v>196</v>
      </c>
      <c r="D37" s="77" t="s">
        <v>47</v>
      </c>
      <c r="E37" s="79" t="s">
        <v>240</v>
      </c>
      <c r="F37" s="88" t="s">
        <v>221</v>
      </c>
      <c r="G37" s="80">
        <v>0</v>
      </c>
      <c r="H37" s="80" t="s">
        <v>195</v>
      </c>
      <c r="I37" s="81">
        <v>45</v>
      </c>
      <c r="J37" s="78" t="s">
        <v>196</v>
      </c>
      <c r="K37" s="95">
        <v>120.10000000000001</v>
      </c>
      <c r="L37" s="82" t="s">
        <v>195</v>
      </c>
      <c r="M37" s="95">
        <v>37831.5</v>
      </c>
    </row>
    <row r="38" spans="1:18" ht="13.5" customHeight="1" x14ac:dyDescent="0.2">
      <c r="A38" s="16" t="s">
        <v>46</v>
      </c>
      <c r="B38" s="68">
        <v>593317</v>
      </c>
      <c r="C38" s="49">
        <v>20002181</v>
      </c>
      <c r="D38" s="77" t="s">
        <v>47</v>
      </c>
      <c r="E38" s="79" t="s">
        <v>236</v>
      </c>
      <c r="F38" s="88" t="s">
        <v>196</v>
      </c>
      <c r="G38" s="80">
        <v>1</v>
      </c>
      <c r="H38" s="80"/>
      <c r="I38" s="81">
        <v>15</v>
      </c>
      <c r="J38" s="78" t="s">
        <v>196</v>
      </c>
      <c r="K38" s="95">
        <v>130.5</v>
      </c>
      <c r="L38" s="82"/>
      <c r="M38" s="95">
        <v>13702.5</v>
      </c>
    </row>
    <row r="39" spans="1:18" ht="13.5" customHeight="1" x14ac:dyDescent="0.2">
      <c r="A39" s="16" t="s">
        <v>46</v>
      </c>
      <c r="B39" s="68">
        <v>593317</v>
      </c>
      <c r="C39" s="49">
        <v>20003902</v>
      </c>
      <c r="D39" s="77" t="s">
        <v>47</v>
      </c>
      <c r="E39" s="79" t="s">
        <v>237</v>
      </c>
      <c r="F39" s="88" t="s">
        <v>196</v>
      </c>
      <c r="G39" s="80">
        <v>1</v>
      </c>
      <c r="H39" s="80"/>
      <c r="I39" s="81">
        <v>15</v>
      </c>
      <c r="J39" s="78">
        <v>3</v>
      </c>
      <c r="K39" s="95">
        <v>113.1</v>
      </c>
      <c r="L39" s="82"/>
      <c r="M39" s="95">
        <v>11875.499999999998</v>
      </c>
    </row>
    <row r="40" spans="1:18" ht="13.5" customHeight="1" x14ac:dyDescent="0.2">
      <c r="A40" s="16" t="s">
        <v>48</v>
      </c>
      <c r="B40" s="68">
        <v>563311</v>
      </c>
      <c r="C40" s="49">
        <v>20005792</v>
      </c>
      <c r="D40" s="77" t="s">
        <v>189</v>
      </c>
      <c r="E40" s="79" t="s">
        <v>231</v>
      </c>
      <c r="F40" s="88" t="s">
        <v>220</v>
      </c>
      <c r="G40" s="80">
        <v>1</v>
      </c>
      <c r="H40" s="80"/>
      <c r="I40" s="81">
        <v>170</v>
      </c>
      <c r="J40" s="78" t="s">
        <v>196</v>
      </c>
      <c r="K40" s="95"/>
      <c r="L40" s="82"/>
      <c r="M40" s="95">
        <v>28609</v>
      </c>
    </row>
    <row r="41" spans="1:18" ht="13.5" customHeight="1" x14ac:dyDescent="0.2">
      <c r="A41" s="16" t="s">
        <v>48</v>
      </c>
      <c r="B41" s="68">
        <v>563311</v>
      </c>
      <c r="C41" s="49">
        <v>20001849</v>
      </c>
      <c r="D41" s="77" t="s">
        <v>206</v>
      </c>
      <c r="E41" s="79" t="s">
        <v>233</v>
      </c>
      <c r="F41" s="88" t="s">
        <v>219</v>
      </c>
      <c r="G41" s="80"/>
      <c r="H41" s="80"/>
      <c r="I41" s="81">
        <v>125</v>
      </c>
      <c r="J41" s="78">
        <v>26</v>
      </c>
      <c r="K41" s="95">
        <v>60.704799999999992</v>
      </c>
      <c r="L41" s="82"/>
      <c r="M41" s="95">
        <v>53116.7</v>
      </c>
    </row>
    <row r="42" spans="1:18" ht="13.5" customHeight="1" x14ac:dyDescent="0.2">
      <c r="A42" s="16" t="s">
        <v>48</v>
      </c>
      <c r="B42" s="68">
        <v>563311</v>
      </c>
      <c r="C42" s="49">
        <v>20000544</v>
      </c>
      <c r="D42" s="77" t="s">
        <v>206</v>
      </c>
      <c r="E42" s="79" t="s">
        <v>234</v>
      </c>
      <c r="F42" s="88" t="s">
        <v>219</v>
      </c>
      <c r="G42" s="80">
        <v>7</v>
      </c>
      <c r="H42" s="80"/>
      <c r="I42" s="81">
        <v>55</v>
      </c>
      <c r="J42" s="78">
        <v>10</v>
      </c>
      <c r="K42" s="95">
        <v>71.545454545454547</v>
      </c>
      <c r="L42" s="82"/>
      <c r="M42" s="95">
        <v>27545</v>
      </c>
    </row>
    <row r="43" spans="1:18" ht="13.5" customHeight="1" x14ac:dyDescent="0.2">
      <c r="A43" s="16" t="s">
        <v>48</v>
      </c>
      <c r="B43" s="68">
        <v>563311</v>
      </c>
      <c r="C43" s="49">
        <v>20001712</v>
      </c>
      <c r="D43" s="77" t="s">
        <v>206</v>
      </c>
      <c r="E43" s="79" t="s">
        <v>235</v>
      </c>
      <c r="F43" s="88" t="s">
        <v>219</v>
      </c>
      <c r="G43" s="80"/>
      <c r="H43" s="80"/>
      <c r="I43" s="81">
        <v>35</v>
      </c>
      <c r="J43" s="78">
        <v>5</v>
      </c>
      <c r="K43" s="95">
        <v>86.228571428571428</v>
      </c>
      <c r="L43" s="82"/>
      <c r="M43" s="95">
        <v>21126</v>
      </c>
    </row>
    <row r="44" spans="1:18" ht="13.5" customHeight="1" x14ac:dyDescent="0.2">
      <c r="A44" s="16" t="s">
        <v>48</v>
      </c>
      <c r="B44" s="68">
        <v>563311</v>
      </c>
      <c r="C44" s="49" t="s">
        <v>196</v>
      </c>
      <c r="D44" s="77" t="s">
        <v>189</v>
      </c>
      <c r="E44" s="79" t="s">
        <v>239</v>
      </c>
      <c r="F44" s="88" t="s">
        <v>221</v>
      </c>
      <c r="G44" s="80">
        <v>0</v>
      </c>
      <c r="H44" s="80" t="s">
        <v>195</v>
      </c>
      <c r="I44" s="81">
        <v>55</v>
      </c>
      <c r="J44" s="78" t="s">
        <v>196</v>
      </c>
      <c r="K44" s="95">
        <v>82.325454545454562</v>
      </c>
      <c r="L44" s="82" t="s">
        <v>195</v>
      </c>
      <c r="M44" s="95">
        <v>31695.300000000003</v>
      </c>
    </row>
    <row r="45" spans="1:18" ht="13.5" customHeight="1" x14ac:dyDescent="0.2">
      <c r="A45" s="16" t="s">
        <v>48</v>
      </c>
      <c r="B45" s="68">
        <v>563311</v>
      </c>
      <c r="C45" s="49" t="s">
        <v>196</v>
      </c>
      <c r="D45" s="77" t="s">
        <v>189</v>
      </c>
      <c r="E45" s="79" t="s">
        <v>240</v>
      </c>
      <c r="F45" s="88" t="s">
        <v>221</v>
      </c>
      <c r="G45" s="80">
        <v>0</v>
      </c>
      <c r="H45" s="80" t="s">
        <v>195</v>
      </c>
      <c r="I45" s="81">
        <v>35</v>
      </c>
      <c r="J45" s="78" t="s">
        <v>196</v>
      </c>
      <c r="K45" s="95">
        <v>99.182857142857145</v>
      </c>
      <c r="L45" s="82" t="s">
        <v>195</v>
      </c>
      <c r="M45" s="95">
        <v>24299.8</v>
      </c>
    </row>
    <row r="46" spans="1:18" ht="13.5" customHeight="1" x14ac:dyDescent="0.2">
      <c r="A46" s="16" t="s">
        <v>48</v>
      </c>
      <c r="B46" s="68">
        <v>563311</v>
      </c>
      <c r="C46" s="49">
        <v>20002182</v>
      </c>
      <c r="D46" s="77" t="s">
        <v>206</v>
      </c>
      <c r="E46" s="79" t="s">
        <v>236</v>
      </c>
      <c r="F46" s="88" t="s">
        <v>219</v>
      </c>
      <c r="G46" s="80">
        <v>1</v>
      </c>
      <c r="H46" s="80"/>
      <c r="I46" s="81">
        <v>15</v>
      </c>
      <c r="J46" s="78">
        <v>3</v>
      </c>
      <c r="K46" s="95">
        <v>106.5</v>
      </c>
      <c r="L46" s="82"/>
      <c r="M46" s="95">
        <v>11182.5</v>
      </c>
      <c r="N46" s="73"/>
      <c r="P46" s="73"/>
      <c r="Q46" s="73"/>
      <c r="R46" s="73"/>
    </row>
    <row r="47" spans="1:18" ht="13.5" customHeight="1" x14ac:dyDescent="0.2">
      <c r="A47" s="16" t="s">
        <v>48</v>
      </c>
      <c r="B47" s="68">
        <v>563311</v>
      </c>
      <c r="C47" s="49">
        <v>20003906</v>
      </c>
      <c r="D47" s="77" t="s">
        <v>206</v>
      </c>
      <c r="E47" s="79" t="s">
        <v>237</v>
      </c>
      <c r="F47" s="88" t="s">
        <v>219</v>
      </c>
      <c r="G47" s="80">
        <v>1</v>
      </c>
      <c r="H47" s="80"/>
      <c r="I47" s="81">
        <v>15</v>
      </c>
      <c r="J47" s="78">
        <v>3</v>
      </c>
      <c r="K47" s="95">
        <v>92.3</v>
      </c>
      <c r="L47" s="82"/>
      <c r="M47" s="95">
        <v>9691.5</v>
      </c>
    </row>
    <row r="48" spans="1:18" ht="13.5" customHeight="1" x14ac:dyDescent="0.2">
      <c r="A48" s="16" t="s">
        <v>48</v>
      </c>
      <c r="B48" s="68">
        <v>563311</v>
      </c>
      <c r="C48" s="49" t="s">
        <v>196</v>
      </c>
      <c r="D48" s="77" t="s">
        <v>206</v>
      </c>
      <c r="E48" s="79" t="s">
        <v>238</v>
      </c>
      <c r="F48" s="88" t="s">
        <v>196</v>
      </c>
      <c r="G48" s="80">
        <v>3</v>
      </c>
      <c r="H48" s="80"/>
      <c r="I48" s="81">
        <v>3</v>
      </c>
      <c r="J48" s="78" t="s">
        <v>196</v>
      </c>
      <c r="K48" s="95">
        <v>86</v>
      </c>
      <c r="L48" s="82"/>
      <c r="M48" s="95">
        <v>1806</v>
      </c>
    </row>
    <row r="49" spans="1:18" ht="13.5" customHeight="1" x14ac:dyDescent="0.2">
      <c r="A49" s="16" t="s">
        <v>49</v>
      </c>
      <c r="B49" s="68">
        <v>502211</v>
      </c>
      <c r="C49" s="49">
        <v>20005795</v>
      </c>
      <c r="D49" s="77" t="s">
        <v>50</v>
      </c>
      <c r="E49" s="79" t="s">
        <v>231</v>
      </c>
      <c r="F49" s="88" t="s">
        <v>220</v>
      </c>
      <c r="G49" s="80">
        <v>1</v>
      </c>
      <c r="H49" s="80"/>
      <c r="I49" s="81">
        <v>275</v>
      </c>
      <c r="J49" s="78" t="s">
        <v>196</v>
      </c>
      <c r="K49" s="95"/>
      <c r="L49" s="82"/>
      <c r="M49" s="95">
        <v>56577.5</v>
      </c>
    </row>
    <row r="50" spans="1:18" ht="13.5" customHeight="1" x14ac:dyDescent="0.2">
      <c r="A50" s="16" t="s">
        <v>49</v>
      </c>
      <c r="B50" s="68">
        <v>502211</v>
      </c>
      <c r="C50" s="49">
        <v>20001850</v>
      </c>
      <c r="D50" s="77" t="s">
        <v>50</v>
      </c>
      <c r="E50" s="79" t="s">
        <v>233</v>
      </c>
      <c r="F50" s="88" t="s">
        <v>196</v>
      </c>
      <c r="G50" s="80"/>
      <c r="H50" s="80"/>
      <c r="I50" s="81">
        <v>115</v>
      </c>
      <c r="J50" s="78">
        <v>14</v>
      </c>
      <c r="K50" s="95">
        <v>54.4</v>
      </c>
      <c r="L50" s="82"/>
      <c r="M50" s="95">
        <v>43792</v>
      </c>
    </row>
    <row r="51" spans="1:18" ht="13.5" customHeight="1" x14ac:dyDescent="0.2">
      <c r="A51" s="16" t="s">
        <v>49</v>
      </c>
      <c r="B51" s="68">
        <v>502211</v>
      </c>
      <c r="C51" s="49">
        <v>20000546</v>
      </c>
      <c r="D51" s="77" t="s">
        <v>50</v>
      </c>
      <c r="E51" s="79" t="s">
        <v>234</v>
      </c>
      <c r="F51" s="88" t="s">
        <v>196</v>
      </c>
      <c r="G51" s="80">
        <v>6</v>
      </c>
      <c r="H51" s="80"/>
      <c r="I51" s="81">
        <v>60</v>
      </c>
      <c r="J51" s="78">
        <v>7</v>
      </c>
      <c r="K51" s="95">
        <v>64</v>
      </c>
      <c r="L51" s="82"/>
      <c r="M51" s="95">
        <v>26880</v>
      </c>
      <c r="O51" s="73"/>
    </row>
    <row r="52" spans="1:18" ht="13.5" customHeight="1" x14ac:dyDescent="0.2">
      <c r="A52" s="16" t="s">
        <v>49</v>
      </c>
      <c r="B52" s="68">
        <v>502211</v>
      </c>
      <c r="C52" s="49">
        <v>20001714</v>
      </c>
      <c r="D52" s="77" t="s">
        <v>50</v>
      </c>
      <c r="E52" s="79" t="s">
        <v>235</v>
      </c>
      <c r="F52" s="88" t="s">
        <v>196</v>
      </c>
      <c r="G52" s="80"/>
      <c r="H52" s="80"/>
      <c r="I52" s="81">
        <v>40</v>
      </c>
      <c r="J52" s="78">
        <v>5</v>
      </c>
      <c r="K52" s="95">
        <v>76.8</v>
      </c>
      <c r="L52" s="82"/>
      <c r="M52" s="95">
        <v>21504</v>
      </c>
    </row>
    <row r="53" spans="1:18" ht="13.5" customHeight="1" x14ac:dyDescent="0.2">
      <c r="A53" s="16" t="s">
        <v>49</v>
      </c>
      <c r="B53" s="68">
        <v>502211</v>
      </c>
      <c r="C53" s="49" t="s">
        <v>196</v>
      </c>
      <c r="D53" s="77" t="s">
        <v>50</v>
      </c>
      <c r="E53" s="79" t="s">
        <v>239</v>
      </c>
      <c r="F53" s="88" t="s">
        <v>221</v>
      </c>
      <c r="G53" s="80">
        <v>0</v>
      </c>
      <c r="H53" s="80" t="s">
        <v>195</v>
      </c>
      <c r="I53" s="81">
        <v>60</v>
      </c>
      <c r="J53" s="78" t="s">
        <v>196</v>
      </c>
      <c r="K53" s="95">
        <v>73.600000000000009</v>
      </c>
      <c r="L53" s="82" t="s">
        <v>195</v>
      </c>
      <c r="M53" s="95">
        <v>30912</v>
      </c>
    </row>
    <row r="54" spans="1:18" ht="13.5" customHeight="1" x14ac:dyDescent="0.2">
      <c r="A54" s="16" t="s">
        <v>49</v>
      </c>
      <c r="B54" s="68">
        <v>502211</v>
      </c>
      <c r="C54" s="49" t="s">
        <v>196</v>
      </c>
      <c r="D54" s="77" t="s">
        <v>50</v>
      </c>
      <c r="E54" s="79" t="s">
        <v>240</v>
      </c>
      <c r="F54" s="88" t="s">
        <v>221</v>
      </c>
      <c r="G54" s="80">
        <v>0</v>
      </c>
      <c r="H54" s="80" t="s">
        <v>195</v>
      </c>
      <c r="I54" s="81">
        <v>40</v>
      </c>
      <c r="J54" s="78" t="s">
        <v>196</v>
      </c>
      <c r="K54" s="95">
        <v>88.3</v>
      </c>
      <c r="L54" s="82" t="s">
        <v>195</v>
      </c>
      <c r="M54" s="95">
        <v>24724</v>
      </c>
    </row>
    <row r="55" spans="1:18" ht="13.5" customHeight="1" x14ac:dyDescent="0.2">
      <c r="A55" s="16" t="s">
        <v>49</v>
      </c>
      <c r="B55" s="68">
        <v>502211</v>
      </c>
      <c r="C55" s="49">
        <v>20002185</v>
      </c>
      <c r="D55" s="77" t="s">
        <v>50</v>
      </c>
      <c r="E55" s="79" t="s">
        <v>236</v>
      </c>
      <c r="F55" s="88" t="s">
        <v>196</v>
      </c>
      <c r="G55" s="80">
        <v>1</v>
      </c>
      <c r="H55" s="80"/>
      <c r="I55" s="81">
        <v>15</v>
      </c>
      <c r="J55" s="78">
        <v>3</v>
      </c>
      <c r="K55" s="95">
        <v>96</v>
      </c>
      <c r="L55" s="82"/>
      <c r="M55" s="95">
        <v>10080</v>
      </c>
    </row>
    <row r="56" spans="1:18" ht="13.5" customHeight="1" x14ac:dyDescent="0.2">
      <c r="A56" s="16" t="s">
        <v>49</v>
      </c>
      <c r="B56" s="68">
        <v>502211</v>
      </c>
      <c r="C56" s="49">
        <v>20003913</v>
      </c>
      <c r="D56" s="77" t="s">
        <v>50</v>
      </c>
      <c r="E56" s="79" t="s">
        <v>237</v>
      </c>
      <c r="F56" s="88" t="s">
        <v>196</v>
      </c>
      <c r="G56" s="80">
        <v>1</v>
      </c>
      <c r="H56" s="80"/>
      <c r="I56" s="81">
        <v>15</v>
      </c>
      <c r="J56" s="78">
        <v>3</v>
      </c>
      <c r="K56" s="95">
        <v>83.2</v>
      </c>
      <c r="L56" s="82"/>
      <c r="M56" s="95">
        <v>8736</v>
      </c>
      <c r="N56" s="73"/>
      <c r="P56" s="73"/>
      <c r="Q56" s="73"/>
      <c r="R56" s="73"/>
    </row>
    <row r="57" spans="1:18" ht="13.5" customHeight="1" x14ac:dyDescent="0.2">
      <c r="A57" s="16" t="s">
        <v>51</v>
      </c>
      <c r="B57" s="68">
        <v>629047</v>
      </c>
      <c r="C57" s="49">
        <v>20005788</v>
      </c>
      <c r="D57" s="77" t="s">
        <v>52</v>
      </c>
      <c r="E57" s="79" t="s">
        <v>231</v>
      </c>
      <c r="F57" s="88" t="s">
        <v>220</v>
      </c>
      <c r="G57" s="80">
        <v>1</v>
      </c>
      <c r="H57" s="80"/>
      <c r="I57" s="81">
        <v>200</v>
      </c>
      <c r="J57" s="78" t="s">
        <v>196</v>
      </c>
      <c r="K57" s="95"/>
      <c r="L57" s="82"/>
      <c r="M57" s="95">
        <v>59276</v>
      </c>
    </row>
    <row r="58" spans="1:18" ht="13.5" customHeight="1" x14ac:dyDescent="0.2">
      <c r="A58" s="16" t="s">
        <v>51</v>
      </c>
      <c r="B58" s="68">
        <v>629047</v>
      </c>
      <c r="C58" s="49">
        <v>20005204</v>
      </c>
      <c r="D58" s="77" t="s">
        <v>52</v>
      </c>
      <c r="E58" s="79" t="s">
        <v>233</v>
      </c>
      <c r="F58" s="88" t="s">
        <v>196</v>
      </c>
      <c r="G58" s="80"/>
      <c r="H58" s="80"/>
      <c r="I58" s="81">
        <v>170</v>
      </c>
      <c r="J58" s="78">
        <v>47</v>
      </c>
      <c r="K58" s="95">
        <v>79.899999999999991</v>
      </c>
      <c r="L58" s="82"/>
      <c r="M58" s="95">
        <v>95081</v>
      </c>
    </row>
    <row r="59" spans="1:18" ht="13.5" customHeight="1" x14ac:dyDescent="0.2">
      <c r="A59" s="16" t="s">
        <v>51</v>
      </c>
      <c r="B59" s="68">
        <v>629047</v>
      </c>
      <c r="C59" s="49">
        <v>20005281</v>
      </c>
      <c r="D59" s="77" t="s">
        <v>52</v>
      </c>
      <c r="E59" s="79" t="s">
        <v>234</v>
      </c>
      <c r="F59" s="88" t="s">
        <v>196</v>
      </c>
      <c r="G59" s="80">
        <v>5</v>
      </c>
      <c r="H59" s="80"/>
      <c r="I59" s="81">
        <v>110</v>
      </c>
      <c r="J59" s="78">
        <v>20</v>
      </c>
      <c r="K59" s="95">
        <v>94</v>
      </c>
      <c r="L59" s="82"/>
      <c r="M59" s="95">
        <v>72380</v>
      </c>
    </row>
    <row r="60" spans="1:18" ht="13.5" customHeight="1" x14ac:dyDescent="0.2">
      <c r="A60" s="16" t="s">
        <v>51</v>
      </c>
      <c r="B60" s="68">
        <v>629047</v>
      </c>
      <c r="C60" s="49">
        <v>20005280</v>
      </c>
      <c r="D60" s="77" t="s">
        <v>52</v>
      </c>
      <c r="E60" s="79" t="s">
        <v>235</v>
      </c>
      <c r="F60" s="88" t="s">
        <v>196</v>
      </c>
      <c r="G60" s="80"/>
      <c r="H60" s="80"/>
      <c r="I60" s="81">
        <v>75</v>
      </c>
      <c r="J60" s="78">
        <v>15</v>
      </c>
      <c r="K60" s="95">
        <v>112.8</v>
      </c>
      <c r="L60" s="82"/>
      <c r="M60" s="95">
        <v>59220</v>
      </c>
    </row>
    <row r="61" spans="1:18" ht="13.5" customHeight="1" x14ac:dyDescent="0.2">
      <c r="A61" s="16" t="s">
        <v>51</v>
      </c>
      <c r="B61" s="68">
        <v>629047</v>
      </c>
      <c r="C61" s="49" t="s">
        <v>196</v>
      </c>
      <c r="D61" s="77" t="s">
        <v>52</v>
      </c>
      <c r="E61" s="79" t="s">
        <v>239</v>
      </c>
      <c r="F61" s="88" t="s">
        <v>221</v>
      </c>
      <c r="G61" s="80">
        <v>0</v>
      </c>
      <c r="H61" s="80" t="s">
        <v>195</v>
      </c>
      <c r="I61" s="81">
        <v>110</v>
      </c>
      <c r="J61" s="78" t="s">
        <v>196</v>
      </c>
      <c r="K61" s="95">
        <v>108.10000000000001</v>
      </c>
      <c r="L61" s="82" t="s">
        <v>195</v>
      </c>
      <c r="M61" s="95">
        <v>83237</v>
      </c>
    </row>
    <row r="62" spans="1:18" ht="13.5" customHeight="1" x14ac:dyDescent="0.2">
      <c r="A62" s="16" t="s">
        <v>51</v>
      </c>
      <c r="B62" s="68">
        <v>629047</v>
      </c>
      <c r="C62" s="49" t="s">
        <v>196</v>
      </c>
      <c r="D62" s="77" t="s">
        <v>52</v>
      </c>
      <c r="E62" s="79" t="s">
        <v>240</v>
      </c>
      <c r="F62" s="88" t="s">
        <v>221</v>
      </c>
      <c r="G62" s="80">
        <v>0</v>
      </c>
      <c r="H62" s="80" t="s">
        <v>195</v>
      </c>
      <c r="I62" s="81">
        <v>75</v>
      </c>
      <c r="J62" s="78" t="s">
        <v>196</v>
      </c>
      <c r="K62" s="95">
        <v>129.69999999999999</v>
      </c>
      <c r="L62" s="82" t="s">
        <v>195</v>
      </c>
      <c r="M62" s="95">
        <v>68092.5</v>
      </c>
    </row>
    <row r="63" spans="1:18" ht="13.5" customHeight="1" x14ac:dyDescent="0.2">
      <c r="A63" s="16" t="s">
        <v>51</v>
      </c>
      <c r="B63" s="68">
        <v>629047</v>
      </c>
      <c r="C63" s="49">
        <v>20002187</v>
      </c>
      <c r="D63" s="77" t="s">
        <v>52</v>
      </c>
      <c r="E63" s="79" t="s">
        <v>236</v>
      </c>
      <c r="F63" s="88" t="s">
        <v>196</v>
      </c>
      <c r="G63" s="80">
        <v>1</v>
      </c>
      <c r="H63" s="80"/>
      <c r="I63" s="81">
        <v>20</v>
      </c>
      <c r="J63" s="78">
        <v>5</v>
      </c>
      <c r="K63" s="95">
        <v>141</v>
      </c>
      <c r="L63" s="82"/>
      <c r="M63" s="95">
        <v>19740</v>
      </c>
    </row>
    <row r="64" spans="1:18" ht="13.5" customHeight="1" x14ac:dyDescent="0.2">
      <c r="A64" s="16" t="s">
        <v>51</v>
      </c>
      <c r="B64" s="68">
        <v>629047</v>
      </c>
      <c r="C64" s="49">
        <v>20005279</v>
      </c>
      <c r="D64" s="77" t="s">
        <v>52</v>
      </c>
      <c r="E64" s="79" t="s">
        <v>237</v>
      </c>
      <c r="F64" s="88" t="s">
        <v>196</v>
      </c>
      <c r="G64" s="80">
        <v>1</v>
      </c>
      <c r="H64" s="80"/>
      <c r="I64" s="81">
        <v>20</v>
      </c>
      <c r="J64" s="78">
        <v>5</v>
      </c>
      <c r="K64" s="95">
        <v>122.2</v>
      </c>
      <c r="L64" s="82"/>
      <c r="M64" s="95">
        <v>17108</v>
      </c>
    </row>
    <row r="65" spans="1:15" ht="13.5" customHeight="1" x14ac:dyDescent="0.2">
      <c r="A65" s="16" t="s">
        <v>53</v>
      </c>
      <c r="B65" s="68">
        <v>214969</v>
      </c>
      <c r="C65" s="49">
        <v>20005284</v>
      </c>
      <c r="D65" s="77" t="s">
        <v>54</v>
      </c>
      <c r="E65" s="79" t="s">
        <v>232</v>
      </c>
      <c r="F65" s="88" t="s">
        <v>196</v>
      </c>
      <c r="G65" s="80">
        <v>5</v>
      </c>
      <c r="H65" s="80"/>
      <c r="I65" s="81">
        <v>45</v>
      </c>
      <c r="J65" s="78">
        <v>5</v>
      </c>
      <c r="K65" s="95">
        <v>56</v>
      </c>
      <c r="L65" s="82"/>
      <c r="M65" s="95">
        <v>17640</v>
      </c>
    </row>
    <row r="66" spans="1:15" ht="13.5" customHeight="1" x14ac:dyDescent="0.2">
      <c r="A66" s="16" t="s">
        <v>55</v>
      </c>
      <c r="B66" s="68">
        <v>584580</v>
      </c>
      <c r="C66" s="49">
        <v>20005790</v>
      </c>
      <c r="D66" s="77" t="s">
        <v>56</v>
      </c>
      <c r="E66" s="79" t="s">
        <v>231</v>
      </c>
      <c r="F66" s="88" t="s">
        <v>220</v>
      </c>
      <c r="G66" s="80">
        <v>1</v>
      </c>
      <c r="H66" s="80"/>
      <c r="I66" s="81">
        <v>250</v>
      </c>
      <c r="J66" s="78" t="s">
        <v>196</v>
      </c>
      <c r="K66" s="95"/>
      <c r="L66" s="82"/>
      <c r="M66" s="95">
        <v>64050</v>
      </c>
    </row>
    <row r="67" spans="1:15" ht="13.5" customHeight="1" x14ac:dyDescent="0.2">
      <c r="A67" s="16" t="s">
        <v>55</v>
      </c>
      <c r="B67" s="68">
        <v>584580</v>
      </c>
      <c r="C67" s="49">
        <v>20005285</v>
      </c>
      <c r="D67" s="77" t="s">
        <v>56</v>
      </c>
      <c r="E67" s="79" t="s">
        <v>233</v>
      </c>
      <c r="F67" s="88" t="s">
        <v>196</v>
      </c>
      <c r="G67" s="80"/>
      <c r="H67" s="80"/>
      <c r="I67" s="81">
        <v>142</v>
      </c>
      <c r="J67" s="78">
        <v>40</v>
      </c>
      <c r="K67" s="95">
        <v>70.600000000000009</v>
      </c>
      <c r="L67" s="82"/>
      <c r="M67" s="95">
        <v>70176.400000000009</v>
      </c>
    </row>
    <row r="68" spans="1:15" ht="13.5" customHeight="1" x14ac:dyDescent="0.2">
      <c r="A68" s="16" t="s">
        <v>55</v>
      </c>
      <c r="B68" s="68">
        <v>584580</v>
      </c>
      <c r="C68" s="49">
        <v>20000551</v>
      </c>
      <c r="D68" s="77" t="s">
        <v>56</v>
      </c>
      <c r="E68" s="79" t="s">
        <v>234</v>
      </c>
      <c r="F68" s="88" t="s">
        <v>196</v>
      </c>
      <c r="G68" s="80">
        <v>5</v>
      </c>
      <c r="H68" s="80"/>
      <c r="I68" s="81">
        <v>80</v>
      </c>
      <c r="J68" s="78">
        <v>17</v>
      </c>
      <c r="K68" s="95">
        <v>83</v>
      </c>
      <c r="L68" s="82"/>
      <c r="M68" s="95">
        <v>46480</v>
      </c>
    </row>
    <row r="69" spans="1:15" ht="13.5" customHeight="1" x14ac:dyDescent="0.2">
      <c r="A69" s="16" t="s">
        <v>55</v>
      </c>
      <c r="B69" s="68">
        <v>584580</v>
      </c>
      <c r="C69" s="49">
        <v>20001721</v>
      </c>
      <c r="D69" s="77" t="s">
        <v>56</v>
      </c>
      <c r="E69" s="79" t="s">
        <v>235</v>
      </c>
      <c r="F69" s="88" t="s">
        <v>196</v>
      </c>
      <c r="G69" s="80"/>
      <c r="H69" s="80"/>
      <c r="I69" s="81">
        <v>50</v>
      </c>
      <c r="J69" s="78">
        <v>10</v>
      </c>
      <c r="K69" s="95">
        <v>99.600000000000009</v>
      </c>
      <c r="L69" s="82"/>
      <c r="M69" s="95">
        <v>34860</v>
      </c>
    </row>
    <row r="70" spans="1:15" ht="13.5" customHeight="1" x14ac:dyDescent="0.2">
      <c r="A70" s="16" t="s">
        <v>55</v>
      </c>
      <c r="B70" s="68">
        <v>584580</v>
      </c>
      <c r="C70" s="49" t="s">
        <v>196</v>
      </c>
      <c r="D70" s="77" t="s">
        <v>56</v>
      </c>
      <c r="E70" s="79" t="s">
        <v>239</v>
      </c>
      <c r="F70" s="88" t="s">
        <v>221</v>
      </c>
      <c r="G70" s="80">
        <v>0</v>
      </c>
      <c r="H70" s="80" t="s">
        <v>195</v>
      </c>
      <c r="I70" s="81">
        <v>80</v>
      </c>
      <c r="J70" s="78" t="s">
        <v>196</v>
      </c>
      <c r="K70" s="95">
        <v>95.5</v>
      </c>
      <c r="L70" s="82" t="s">
        <v>195</v>
      </c>
      <c r="M70" s="95">
        <v>53480</v>
      </c>
    </row>
    <row r="71" spans="1:15" ht="13.5" customHeight="1" x14ac:dyDescent="0.2">
      <c r="A71" s="16" t="s">
        <v>55</v>
      </c>
      <c r="B71" s="68">
        <v>584580</v>
      </c>
      <c r="C71" s="49" t="s">
        <v>196</v>
      </c>
      <c r="D71" s="77" t="s">
        <v>56</v>
      </c>
      <c r="E71" s="79" t="s">
        <v>240</v>
      </c>
      <c r="F71" s="88" t="s">
        <v>221</v>
      </c>
      <c r="G71" s="80">
        <v>0</v>
      </c>
      <c r="H71" s="80" t="s">
        <v>195</v>
      </c>
      <c r="I71" s="81">
        <v>50</v>
      </c>
      <c r="J71" s="78" t="s">
        <v>196</v>
      </c>
      <c r="K71" s="95">
        <v>114.5</v>
      </c>
      <c r="L71" s="82" t="s">
        <v>195</v>
      </c>
      <c r="M71" s="95">
        <v>40075</v>
      </c>
      <c r="O71" s="73"/>
    </row>
    <row r="72" spans="1:15" ht="13.5" customHeight="1" x14ac:dyDescent="0.2">
      <c r="A72" s="16" t="s">
        <v>55</v>
      </c>
      <c r="B72" s="68">
        <v>584580</v>
      </c>
      <c r="C72" s="49">
        <v>20002189</v>
      </c>
      <c r="D72" s="77" t="s">
        <v>56</v>
      </c>
      <c r="E72" s="79" t="s">
        <v>236</v>
      </c>
      <c r="F72" s="88" t="s">
        <v>196</v>
      </c>
      <c r="G72" s="80">
        <v>1</v>
      </c>
      <c r="H72" s="80"/>
      <c r="I72" s="81">
        <v>15</v>
      </c>
      <c r="J72" s="78">
        <v>3</v>
      </c>
      <c r="K72" s="95">
        <v>124.5</v>
      </c>
      <c r="L72" s="82"/>
      <c r="M72" s="95">
        <v>13072.5</v>
      </c>
    </row>
    <row r="73" spans="1:15" ht="13.5" customHeight="1" x14ac:dyDescent="0.2">
      <c r="A73" s="16" t="s">
        <v>55</v>
      </c>
      <c r="B73" s="68">
        <v>584580</v>
      </c>
      <c r="C73" s="49">
        <v>20003925</v>
      </c>
      <c r="D73" s="77" t="s">
        <v>56</v>
      </c>
      <c r="E73" s="79" t="s">
        <v>237</v>
      </c>
      <c r="F73" s="88" t="s">
        <v>196</v>
      </c>
      <c r="G73" s="80">
        <v>1</v>
      </c>
      <c r="H73" s="80"/>
      <c r="I73" s="81">
        <v>15</v>
      </c>
      <c r="J73" s="78">
        <v>3</v>
      </c>
      <c r="K73" s="95">
        <v>107.9</v>
      </c>
      <c r="L73" s="82"/>
      <c r="M73" s="95">
        <v>11329.500000000002</v>
      </c>
    </row>
    <row r="74" spans="1:15" ht="13.5" customHeight="1" x14ac:dyDescent="0.2">
      <c r="A74" s="16" t="s">
        <v>57</v>
      </c>
      <c r="B74" s="68">
        <v>92550</v>
      </c>
      <c r="C74" s="49">
        <v>20000552</v>
      </c>
      <c r="D74" s="77" t="s">
        <v>58</v>
      </c>
      <c r="E74" s="79" t="s">
        <v>232</v>
      </c>
      <c r="F74" s="88" t="s">
        <v>196</v>
      </c>
      <c r="G74" s="80">
        <v>3</v>
      </c>
      <c r="H74" s="80"/>
      <c r="I74" s="81">
        <v>6</v>
      </c>
      <c r="J74" s="78" t="s">
        <v>196</v>
      </c>
      <c r="K74" s="95">
        <v>48</v>
      </c>
      <c r="L74" s="82"/>
      <c r="M74" s="95">
        <v>2016</v>
      </c>
    </row>
    <row r="75" spans="1:15" ht="13.5" customHeight="1" x14ac:dyDescent="0.2">
      <c r="A75" s="16" t="s">
        <v>59</v>
      </c>
      <c r="B75" s="68">
        <v>773068</v>
      </c>
      <c r="C75" s="49">
        <v>20005786</v>
      </c>
      <c r="D75" s="77" t="s">
        <v>60</v>
      </c>
      <c r="E75" s="79" t="s">
        <v>231</v>
      </c>
      <c r="F75" s="88" t="s">
        <v>220</v>
      </c>
      <c r="G75" s="80">
        <v>1</v>
      </c>
      <c r="H75" s="80"/>
      <c r="I75" s="81">
        <v>320</v>
      </c>
      <c r="J75" s="78" t="s">
        <v>196</v>
      </c>
      <c r="K75" s="95"/>
      <c r="L75" s="82"/>
      <c r="M75" s="95">
        <v>99855</v>
      </c>
    </row>
    <row r="76" spans="1:15" ht="13.5" customHeight="1" x14ac:dyDescent="0.2">
      <c r="A76" s="16" t="s">
        <v>59</v>
      </c>
      <c r="B76" s="68">
        <v>773068</v>
      </c>
      <c r="C76" s="49">
        <v>20001851</v>
      </c>
      <c r="D76" s="77" t="s">
        <v>60</v>
      </c>
      <c r="E76" s="79" t="s">
        <v>233</v>
      </c>
      <c r="F76" s="88" t="s">
        <v>196</v>
      </c>
      <c r="G76" s="80"/>
      <c r="H76" s="80"/>
      <c r="I76" s="81">
        <v>200</v>
      </c>
      <c r="J76" s="78" t="s">
        <v>196</v>
      </c>
      <c r="K76" s="95">
        <v>76.5</v>
      </c>
      <c r="L76" s="82"/>
      <c r="M76" s="95">
        <v>107100</v>
      </c>
    </row>
    <row r="77" spans="1:15" ht="13.5" customHeight="1" x14ac:dyDescent="0.2">
      <c r="A77" s="16" t="s">
        <v>59</v>
      </c>
      <c r="B77" s="68">
        <v>773068</v>
      </c>
      <c r="C77" s="49">
        <v>20003570</v>
      </c>
      <c r="D77" s="77" t="s">
        <v>60</v>
      </c>
      <c r="E77" s="79" t="s">
        <v>234</v>
      </c>
      <c r="F77" s="88" t="s">
        <v>196</v>
      </c>
      <c r="G77" s="80">
        <v>7</v>
      </c>
      <c r="H77" s="80"/>
      <c r="I77" s="81">
        <v>110</v>
      </c>
      <c r="J77" s="78" t="s">
        <v>196</v>
      </c>
      <c r="K77" s="95">
        <v>90</v>
      </c>
      <c r="L77" s="82"/>
      <c r="M77" s="95">
        <v>69300</v>
      </c>
    </row>
    <row r="78" spans="1:15" ht="13.5" customHeight="1" x14ac:dyDescent="0.2">
      <c r="A78" s="16" t="s">
        <v>59</v>
      </c>
      <c r="B78" s="68">
        <v>773068</v>
      </c>
      <c r="C78" s="49">
        <v>20003569</v>
      </c>
      <c r="D78" s="77" t="s">
        <v>60</v>
      </c>
      <c r="E78" s="79" t="s">
        <v>235</v>
      </c>
      <c r="F78" s="88" t="s">
        <v>196</v>
      </c>
      <c r="G78" s="80"/>
      <c r="H78" s="80"/>
      <c r="I78" s="81">
        <v>65</v>
      </c>
      <c r="J78" s="78" t="s">
        <v>196</v>
      </c>
      <c r="K78" s="95">
        <v>108</v>
      </c>
      <c r="L78" s="82"/>
      <c r="M78" s="95">
        <v>49140</v>
      </c>
    </row>
    <row r="79" spans="1:15" ht="13.5" customHeight="1" x14ac:dyDescent="0.2">
      <c r="A79" s="16" t="s">
        <v>59</v>
      </c>
      <c r="B79" s="68">
        <v>773068</v>
      </c>
      <c r="C79" s="49" t="s">
        <v>196</v>
      </c>
      <c r="D79" s="77" t="s">
        <v>60</v>
      </c>
      <c r="E79" s="79" t="s">
        <v>239</v>
      </c>
      <c r="F79" s="88" t="s">
        <v>221</v>
      </c>
      <c r="G79" s="80">
        <v>0</v>
      </c>
      <c r="H79" s="80" t="s">
        <v>195</v>
      </c>
      <c r="I79" s="81">
        <v>110</v>
      </c>
      <c r="J79" s="78" t="s">
        <v>196</v>
      </c>
      <c r="K79" s="95">
        <v>103.5</v>
      </c>
      <c r="L79" s="82" t="s">
        <v>195</v>
      </c>
      <c r="M79" s="95">
        <v>79695</v>
      </c>
    </row>
    <row r="80" spans="1:15" ht="13.5" customHeight="1" x14ac:dyDescent="0.2">
      <c r="A80" s="16" t="s">
        <v>59</v>
      </c>
      <c r="B80" s="68">
        <v>773068</v>
      </c>
      <c r="C80" s="49" t="s">
        <v>196</v>
      </c>
      <c r="D80" s="77" t="s">
        <v>60</v>
      </c>
      <c r="E80" s="79" t="s">
        <v>240</v>
      </c>
      <c r="F80" s="88" t="s">
        <v>221</v>
      </c>
      <c r="G80" s="80">
        <v>0</v>
      </c>
      <c r="H80" s="80" t="s">
        <v>195</v>
      </c>
      <c r="I80" s="81">
        <v>65</v>
      </c>
      <c r="J80" s="78" t="s">
        <v>196</v>
      </c>
      <c r="K80" s="95">
        <v>124.2</v>
      </c>
      <c r="L80" s="82" t="s">
        <v>195</v>
      </c>
      <c r="M80" s="95">
        <v>56511</v>
      </c>
    </row>
    <row r="81" spans="1:13" ht="13.5" customHeight="1" x14ac:dyDescent="0.2">
      <c r="A81" s="16" t="s">
        <v>59</v>
      </c>
      <c r="B81" s="68">
        <v>773068</v>
      </c>
      <c r="C81" s="49">
        <v>20002191</v>
      </c>
      <c r="D81" s="77" t="s">
        <v>60</v>
      </c>
      <c r="E81" s="79" t="s">
        <v>236</v>
      </c>
      <c r="F81" s="88" t="s">
        <v>196</v>
      </c>
      <c r="G81" s="80">
        <v>1</v>
      </c>
      <c r="H81" s="80"/>
      <c r="I81" s="81">
        <v>20</v>
      </c>
      <c r="J81" s="78" t="s">
        <v>196</v>
      </c>
      <c r="K81" s="95">
        <v>135</v>
      </c>
      <c r="L81" s="82"/>
      <c r="M81" s="95">
        <v>18900</v>
      </c>
    </row>
    <row r="82" spans="1:13" ht="13.5" customHeight="1" x14ac:dyDescent="0.2">
      <c r="A82" s="16" t="s">
        <v>59</v>
      </c>
      <c r="B82" s="68">
        <v>773068</v>
      </c>
      <c r="C82" s="49">
        <v>20003936</v>
      </c>
      <c r="D82" s="77" t="s">
        <v>60</v>
      </c>
      <c r="E82" s="79" t="s">
        <v>237</v>
      </c>
      <c r="F82" s="88" t="s">
        <v>196</v>
      </c>
      <c r="G82" s="80">
        <v>1</v>
      </c>
      <c r="H82" s="80"/>
      <c r="I82" s="81">
        <v>20</v>
      </c>
      <c r="J82" s="78" t="s">
        <v>196</v>
      </c>
      <c r="K82" s="95">
        <v>117</v>
      </c>
      <c r="L82" s="82"/>
      <c r="M82" s="95">
        <v>16380</v>
      </c>
    </row>
    <row r="83" spans="1:13" ht="13.5" customHeight="1" x14ac:dyDescent="0.2">
      <c r="A83" s="16" t="s">
        <v>61</v>
      </c>
      <c r="B83" s="68">
        <v>236140</v>
      </c>
      <c r="C83" s="49">
        <v>20003571</v>
      </c>
      <c r="D83" s="77" t="s">
        <v>62</v>
      </c>
      <c r="E83" s="79" t="s">
        <v>232</v>
      </c>
      <c r="F83" s="88" t="s">
        <v>196</v>
      </c>
      <c r="G83" s="80">
        <v>3</v>
      </c>
      <c r="H83" s="80"/>
      <c r="I83" s="81">
        <v>27</v>
      </c>
      <c r="J83" s="78" t="s">
        <v>196</v>
      </c>
      <c r="K83" s="95">
        <v>59</v>
      </c>
      <c r="L83" s="82"/>
      <c r="M83" s="95">
        <v>11151</v>
      </c>
    </row>
    <row r="84" spans="1:13" ht="13.5" customHeight="1" x14ac:dyDescent="0.2">
      <c r="A84" s="16" t="s">
        <v>63</v>
      </c>
      <c r="B84" s="68">
        <v>131433</v>
      </c>
      <c r="C84" s="49">
        <v>20000556</v>
      </c>
      <c r="D84" s="77" t="s">
        <v>64</v>
      </c>
      <c r="E84" s="79" t="s">
        <v>232</v>
      </c>
      <c r="F84" s="88" t="s">
        <v>196</v>
      </c>
      <c r="G84" s="80">
        <v>3</v>
      </c>
      <c r="H84" s="80"/>
      <c r="I84" s="81">
        <v>25</v>
      </c>
      <c r="J84" s="78">
        <v>5</v>
      </c>
      <c r="K84" s="95">
        <v>57</v>
      </c>
      <c r="L84" s="82"/>
      <c r="M84" s="95">
        <v>9975</v>
      </c>
    </row>
    <row r="85" spans="1:13" ht="13.5" customHeight="1" x14ac:dyDescent="0.2">
      <c r="A85" s="16" t="s">
        <v>65</v>
      </c>
      <c r="B85" s="68">
        <v>263000</v>
      </c>
      <c r="C85" s="49">
        <v>20000557</v>
      </c>
      <c r="D85" s="77" t="s">
        <v>66</v>
      </c>
      <c r="E85" s="79" t="s">
        <v>232</v>
      </c>
      <c r="F85" s="88" t="s">
        <v>196</v>
      </c>
      <c r="G85" s="80">
        <v>3</v>
      </c>
      <c r="H85" s="80"/>
      <c r="I85" s="81">
        <v>32</v>
      </c>
      <c r="J85" s="78">
        <v>5</v>
      </c>
      <c r="K85" s="95">
        <v>57</v>
      </c>
      <c r="L85" s="82"/>
      <c r="M85" s="95">
        <v>12768</v>
      </c>
    </row>
    <row r="86" spans="1:13" ht="13.5" customHeight="1" x14ac:dyDescent="0.2">
      <c r="A86" s="16" t="s">
        <v>67</v>
      </c>
      <c r="B86" s="68">
        <v>93634</v>
      </c>
      <c r="C86" s="49">
        <v>20001839</v>
      </c>
      <c r="D86" s="77" t="s">
        <v>68</v>
      </c>
      <c r="E86" s="79" t="s">
        <v>232</v>
      </c>
      <c r="F86" s="88" t="s">
        <v>196</v>
      </c>
      <c r="G86" s="80">
        <v>3</v>
      </c>
      <c r="H86" s="80"/>
      <c r="I86" s="81">
        <v>19</v>
      </c>
      <c r="J86" s="78" t="s">
        <v>196</v>
      </c>
      <c r="K86" s="95">
        <v>51</v>
      </c>
      <c r="L86" s="82"/>
      <c r="M86" s="95">
        <v>6783</v>
      </c>
    </row>
    <row r="87" spans="1:13" ht="13.5" customHeight="1" x14ac:dyDescent="0.2">
      <c r="A87" s="16" t="s">
        <v>69</v>
      </c>
      <c r="B87" s="68">
        <v>56574</v>
      </c>
      <c r="C87" s="49">
        <v>20000560</v>
      </c>
      <c r="D87" s="77" t="s">
        <v>70</v>
      </c>
      <c r="E87" s="79" t="s">
        <v>232</v>
      </c>
      <c r="F87" s="88" t="s">
        <v>196</v>
      </c>
      <c r="G87" s="80">
        <v>3</v>
      </c>
      <c r="H87" s="80"/>
      <c r="I87" s="81">
        <v>13</v>
      </c>
      <c r="J87" s="78" t="s">
        <v>196</v>
      </c>
      <c r="K87" s="95">
        <v>51</v>
      </c>
      <c r="L87" s="82"/>
      <c r="M87" s="95">
        <v>4641</v>
      </c>
    </row>
    <row r="88" spans="1:13" ht="13.5" customHeight="1" x14ac:dyDescent="0.2">
      <c r="A88" s="16" t="s">
        <v>71</v>
      </c>
      <c r="B88" s="68">
        <v>118946</v>
      </c>
      <c r="C88" s="49">
        <v>20000562</v>
      </c>
      <c r="D88" s="77" t="s">
        <v>72</v>
      </c>
      <c r="E88" s="79" t="s">
        <v>232</v>
      </c>
      <c r="F88" s="88" t="s">
        <v>196</v>
      </c>
      <c r="G88" s="80">
        <v>3</v>
      </c>
      <c r="H88" s="80"/>
      <c r="I88" s="81">
        <v>8</v>
      </c>
      <c r="J88" s="78" t="s">
        <v>196</v>
      </c>
      <c r="K88" s="95">
        <v>50</v>
      </c>
      <c r="L88" s="82"/>
      <c r="M88" s="95">
        <v>2800</v>
      </c>
    </row>
    <row r="89" spans="1:13" ht="13.5" customHeight="1" x14ac:dyDescent="0.2">
      <c r="A89" s="16" t="s">
        <v>73</v>
      </c>
      <c r="B89" s="68">
        <v>189783</v>
      </c>
      <c r="C89" s="49">
        <v>20004181</v>
      </c>
      <c r="D89" s="77" t="s">
        <v>74</v>
      </c>
      <c r="E89" s="79" t="s">
        <v>232</v>
      </c>
      <c r="F89" s="88" t="s">
        <v>196</v>
      </c>
      <c r="G89" s="80">
        <v>3</v>
      </c>
      <c r="H89" s="80"/>
      <c r="I89" s="81">
        <v>30</v>
      </c>
      <c r="J89" s="78">
        <v>5</v>
      </c>
      <c r="K89" s="95">
        <v>57</v>
      </c>
      <c r="L89" s="82"/>
      <c r="M89" s="95">
        <v>11970</v>
      </c>
    </row>
    <row r="90" spans="1:13" ht="13.5" customHeight="1" x14ac:dyDescent="0.2">
      <c r="A90" s="16" t="s">
        <v>75</v>
      </c>
      <c r="B90" s="68">
        <v>242083</v>
      </c>
      <c r="C90" s="49">
        <v>20000564</v>
      </c>
      <c r="D90" s="77" t="s">
        <v>76</v>
      </c>
      <c r="E90" s="79" t="s">
        <v>232</v>
      </c>
      <c r="F90" s="88" t="s">
        <v>196</v>
      </c>
      <c r="G90" s="80">
        <v>3</v>
      </c>
      <c r="H90" s="80"/>
      <c r="I90" s="81">
        <v>40</v>
      </c>
      <c r="J90" s="78">
        <v>7</v>
      </c>
      <c r="K90" s="95">
        <v>59</v>
      </c>
      <c r="L90" s="82"/>
      <c r="M90" s="95">
        <v>16520</v>
      </c>
    </row>
    <row r="91" spans="1:13" ht="13.5" customHeight="1" x14ac:dyDescent="0.2">
      <c r="A91" s="16" t="s">
        <v>77</v>
      </c>
      <c r="B91" s="68">
        <v>1892122</v>
      </c>
      <c r="C91" s="49">
        <v>20005783</v>
      </c>
      <c r="D91" s="77" t="s">
        <v>78</v>
      </c>
      <c r="E91" s="79" t="s">
        <v>231</v>
      </c>
      <c r="F91" s="88" t="s">
        <v>220</v>
      </c>
      <c r="G91" s="80">
        <v>1</v>
      </c>
      <c r="H91" s="80"/>
      <c r="I91" s="81">
        <v>400</v>
      </c>
      <c r="J91" s="78" t="s">
        <v>196</v>
      </c>
      <c r="K91" s="95"/>
      <c r="L91" s="82"/>
      <c r="M91" s="95">
        <v>128688</v>
      </c>
    </row>
    <row r="92" spans="1:13" ht="13.5" customHeight="1" x14ac:dyDescent="0.2">
      <c r="A92" s="16" t="s">
        <v>77</v>
      </c>
      <c r="B92" s="68">
        <v>1892122</v>
      </c>
      <c r="C92" s="49">
        <v>20001852</v>
      </c>
      <c r="D92" s="77" t="s">
        <v>78</v>
      </c>
      <c r="E92" s="79" t="s">
        <v>233</v>
      </c>
      <c r="F92" s="88" t="s">
        <v>196</v>
      </c>
      <c r="G92" s="80"/>
      <c r="H92" s="80"/>
      <c r="I92" s="81">
        <v>320</v>
      </c>
      <c r="J92" s="78">
        <v>118</v>
      </c>
      <c r="K92" s="95">
        <v>102.89999999999999</v>
      </c>
      <c r="L92" s="82"/>
      <c r="M92" s="95">
        <v>230496</v>
      </c>
    </row>
    <row r="93" spans="1:13" ht="13.5" customHeight="1" x14ac:dyDescent="0.2">
      <c r="A93" s="16" t="s">
        <v>77</v>
      </c>
      <c r="B93" s="68">
        <v>1892122</v>
      </c>
      <c r="C93" s="49">
        <v>20000565</v>
      </c>
      <c r="D93" s="77" t="s">
        <v>78</v>
      </c>
      <c r="E93" s="79" t="s">
        <v>234</v>
      </c>
      <c r="F93" s="88" t="s">
        <v>196</v>
      </c>
      <c r="G93" s="80">
        <v>5</v>
      </c>
      <c r="H93" s="80"/>
      <c r="I93" s="81">
        <v>130</v>
      </c>
      <c r="J93" s="78">
        <v>30</v>
      </c>
      <c r="K93" s="95">
        <v>121</v>
      </c>
      <c r="L93" s="82"/>
      <c r="M93" s="95">
        <v>110110</v>
      </c>
    </row>
    <row r="94" spans="1:13" ht="13.5" customHeight="1" x14ac:dyDescent="0.2">
      <c r="A94" s="16" t="s">
        <v>77</v>
      </c>
      <c r="B94" s="68">
        <v>1892122</v>
      </c>
      <c r="C94" s="49">
        <v>20004233</v>
      </c>
      <c r="D94" s="77" t="s">
        <v>78</v>
      </c>
      <c r="E94" s="79" t="s">
        <v>235</v>
      </c>
      <c r="F94" s="88" t="s">
        <v>196</v>
      </c>
      <c r="G94" s="80"/>
      <c r="H94" s="80"/>
      <c r="I94" s="81">
        <v>80</v>
      </c>
      <c r="J94" s="78">
        <v>15</v>
      </c>
      <c r="K94" s="95">
        <v>145.19999999999999</v>
      </c>
      <c r="L94" s="82"/>
      <c r="M94" s="95">
        <v>81312</v>
      </c>
    </row>
    <row r="95" spans="1:13" ht="13.5" customHeight="1" x14ac:dyDescent="0.2">
      <c r="A95" s="16" t="s">
        <v>77</v>
      </c>
      <c r="B95" s="68">
        <v>1892122</v>
      </c>
      <c r="C95" s="49" t="s">
        <v>196</v>
      </c>
      <c r="D95" s="77" t="s">
        <v>78</v>
      </c>
      <c r="E95" s="79" t="s">
        <v>239</v>
      </c>
      <c r="F95" s="88" t="s">
        <v>221</v>
      </c>
      <c r="G95" s="80">
        <v>0</v>
      </c>
      <c r="H95" s="80" t="s">
        <v>195</v>
      </c>
      <c r="I95" s="81">
        <v>130</v>
      </c>
      <c r="J95" s="78" t="s">
        <v>196</v>
      </c>
      <c r="K95" s="95">
        <v>139.19999999999999</v>
      </c>
      <c r="L95" s="82" t="s">
        <v>195</v>
      </c>
      <c r="M95" s="95">
        <v>126672</v>
      </c>
    </row>
    <row r="96" spans="1:13" ht="13.5" customHeight="1" x14ac:dyDescent="0.2">
      <c r="A96" s="16" t="s">
        <v>77</v>
      </c>
      <c r="B96" s="68">
        <v>1892122</v>
      </c>
      <c r="C96" s="49" t="s">
        <v>196</v>
      </c>
      <c r="D96" s="77" t="s">
        <v>78</v>
      </c>
      <c r="E96" s="79" t="s">
        <v>240</v>
      </c>
      <c r="F96" s="88" t="s">
        <v>221</v>
      </c>
      <c r="G96" s="80">
        <v>0</v>
      </c>
      <c r="H96" s="80" t="s">
        <v>195</v>
      </c>
      <c r="I96" s="81">
        <v>80</v>
      </c>
      <c r="J96" s="78" t="s">
        <v>196</v>
      </c>
      <c r="K96" s="95">
        <v>167</v>
      </c>
      <c r="L96" s="82" t="s">
        <v>195</v>
      </c>
      <c r="M96" s="95">
        <v>93520</v>
      </c>
    </row>
    <row r="97" spans="1:13" ht="13.5" customHeight="1" x14ac:dyDescent="0.2">
      <c r="A97" s="16" t="s">
        <v>77</v>
      </c>
      <c r="B97" s="68">
        <v>1892122</v>
      </c>
      <c r="C97" s="49">
        <v>20002193</v>
      </c>
      <c r="D97" s="77" t="s">
        <v>78</v>
      </c>
      <c r="E97" s="79" t="s">
        <v>236</v>
      </c>
      <c r="F97" s="88" t="s">
        <v>196</v>
      </c>
      <c r="G97" s="80">
        <v>1</v>
      </c>
      <c r="H97" s="80"/>
      <c r="I97" s="81">
        <v>30</v>
      </c>
      <c r="J97" s="78">
        <v>5</v>
      </c>
      <c r="K97" s="95">
        <v>181.5</v>
      </c>
      <c r="L97" s="82"/>
      <c r="M97" s="95">
        <v>38115</v>
      </c>
    </row>
    <row r="98" spans="1:13" ht="13.5" customHeight="1" x14ac:dyDescent="0.2">
      <c r="A98" s="16" t="s">
        <v>77</v>
      </c>
      <c r="B98" s="68">
        <v>1892122</v>
      </c>
      <c r="C98" s="49">
        <v>20003950</v>
      </c>
      <c r="D98" s="77" t="s">
        <v>78</v>
      </c>
      <c r="E98" s="79" t="s">
        <v>237</v>
      </c>
      <c r="F98" s="88" t="s">
        <v>196</v>
      </c>
      <c r="G98" s="80">
        <v>1</v>
      </c>
      <c r="H98" s="80"/>
      <c r="I98" s="81">
        <v>30</v>
      </c>
      <c r="J98" s="78">
        <v>5</v>
      </c>
      <c r="K98" s="95">
        <v>157.29999999999998</v>
      </c>
      <c r="L98" s="82"/>
      <c r="M98" s="95">
        <v>33033</v>
      </c>
    </row>
    <row r="99" spans="1:13" ht="13.5" customHeight="1" x14ac:dyDescent="0.2">
      <c r="A99" s="16" t="s">
        <v>79</v>
      </c>
      <c r="B99" s="68">
        <v>180849</v>
      </c>
      <c r="C99" s="49">
        <v>20003572</v>
      </c>
      <c r="D99" s="77" t="s">
        <v>80</v>
      </c>
      <c r="E99" s="79" t="s">
        <v>232</v>
      </c>
      <c r="F99" s="88" t="s">
        <v>196</v>
      </c>
      <c r="G99" s="80">
        <v>3</v>
      </c>
      <c r="H99" s="80"/>
      <c r="I99" s="81">
        <v>9</v>
      </c>
      <c r="J99" s="78" t="s">
        <v>196</v>
      </c>
      <c r="K99" s="95">
        <v>51</v>
      </c>
      <c r="L99" s="82"/>
      <c r="M99" s="95">
        <v>3213</v>
      </c>
    </row>
    <row r="100" spans="1:13" ht="13.5" customHeight="1" x14ac:dyDescent="0.2">
      <c r="A100" s="16" t="s">
        <v>81</v>
      </c>
      <c r="B100" s="68">
        <v>545045</v>
      </c>
      <c r="C100" s="49">
        <v>20005793</v>
      </c>
      <c r="D100" s="77" t="s">
        <v>82</v>
      </c>
      <c r="E100" s="79" t="s">
        <v>231</v>
      </c>
      <c r="F100" s="88" t="s">
        <v>220</v>
      </c>
      <c r="G100" s="80">
        <v>1</v>
      </c>
      <c r="H100" s="80"/>
      <c r="I100" s="81">
        <v>255</v>
      </c>
      <c r="J100" s="78" t="s">
        <v>196</v>
      </c>
      <c r="K100" s="95"/>
      <c r="L100" s="82"/>
      <c r="M100" s="95">
        <v>69153</v>
      </c>
    </row>
    <row r="101" spans="1:13" ht="13.5" customHeight="1" x14ac:dyDescent="0.2">
      <c r="A101" s="16" t="s">
        <v>81</v>
      </c>
      <c r="B101" s="68">
        <v>545045</v>
      </c>
      <c r="C101" s="49">
        <v>20001853</v>
      </c>
      <c r="D101" s="77" t="s">
        <v>82</v>
      </c>
      <c r="E101" s="79" t="s">
        <v>233</v>
      </c>
      <c r="F101" s="88" t="s">
        <v>196</v>
      </c>
      <c r="G101" s="80"/>
      <c r="H101" s="80"/>
      <c r="I101" s="81">
        <v>206</v>
      </c>
      <c r="J101" s="78">
        <v>63</v>
      </c>
      <c r="K101" s="95">
        <v>66.3</v>
      </c>
      <c r="L101" s="82"/>
      <c r="M101" s="95">
        <v>95604.599999999991</v>
      </c>
    </row>
    <row r="102" spans="1:13" ht="13.5" customHeight="1" x14ac:dyDescent="0.2">
      <c r="A102" s="16" t="s">
        <v>81</v>
      </c>
      <c r="B102" s="68">
        <v>545045</v>
      </c>
      <c r="C102" s="49">
        <v>20000568</v>
      </c>
      <c r="D102" s="77" t="s">
        <v>82</v>
      </c>
      <c r="E102" s="79" t="s">
        <v>234</v>
      </c>
      <c r="F102" s="88" t="s">
        <v>196</v>
      </c>
      <c r="G102" s="80">
        <v>6</v>
      </c>
      <c r="H102" s="80"/>
      <c r="I102" s="81">
        <v>75</v>
      </c>
      <c r="J102" s="78">
        <v>15</v>
      </c>
      <c r="K102" s="95">
        <v>78</v>
      </c>
      <c r="L102" s="82"/>
      <c r="M102" s="95">
        <v>40950</v>
      </c>
    </row>
    <row r="103" spans="1:13" ht="13.5" customHeight="1" x14ac:dyDescent="0.2">
      <c r="A103" s="16" t="s">
        <v>81</v>
      </c>
      <c r="B103" s="68">
        <v>545045</v>
      </c>
      <c r="C103" s="49">
        <v>20001727</v>
      </c>
      <c r="D103" s="77" t="s">
        <v>82</v>
      </c>
      <c r="E103" s="79" t="s">
        <v>235</v>
      </c>
      <c r="F103" s="88" t="s">
        <v>196</v>
      </c>
      <c r="G103" s="80"/>
      <c r="H103" s="80"/>
      <c r="I103" s="81">
        <v>45</v>
      </c>
      <c r="J103" s="78">
        <v>10</v>
      </c>
      <c r="K103" s="95">
        <v>93.600000000000009</v>
      </c>
      <c r="L103" s="82"/>
      <c r="M103" s="95">
        <v>29484</v>
      </c>
    </row>
    <row r="104" spans="1:13" ht="13.5" customHeight="1" x14ac:dyDescent="0.2">
      <c r="A104" s="16" t="s">
        <v>81</v>
      </c>
      <c r="B104" s="68">
        <v>545045</v>
      </c>
      <c r="C104" s="49" t="s">
        <v>196</v>
      </c>
      <c r="D104" s="77" t="s">
        <v>82</v>
      </c>
      <c r="E104" s="79" t="s">
        <v>239</v>
      </c>
      <c r="F104" s="88" t="s">
        <v>221</v>
      </c>
      <c r="G104" s="80">
        <v>0</v>
      </c>
      <c r="H104" s="80" t="s">
        <v>195</v>
      </c>
      <c r="I104" s="81">
        <v>75</v>
      </c>
      <c r="J104" s="78" t="s">
        <v>196</v>
      </c>
      <c r="K104" s="95">
        <v>89.7</v>
      </c>
      <c r="L104" s="82" t="s">
        <v>195</v>
      </c>
      <c r="M104" s="95">
        <v>47092.5</v>
      </c>
    </row>
    <row r="105" spans="1:13" ht="13.5" customHeight="1" x14ac:dyDescent="0.2">
      <c r="A105" s="16" t="s">
        <v>81</v>
      </c>
      <c r="B105" s="68">
        <v>545045</v>
      </c>
      <c r="C105" s="49" t="s">
        <v>196</v>
      </c>
      <c r="D105" s="77" t="s">
        <v>82</v>
      </c>
      <c r="E105" s="79" t="s">
        <v>240</v>
      </c>
      <c r="F105" s="88" t="s">
        <v>221</v>
      </c>
      <c r="G105" s="80">
        <v>0</v>
      </c>
      <c r="H105" s="80" t="s">
        <v>195</v>
      </c>
      <c r="I105" s="81">
        <v>45</v>
      </c>
      <c r="J105" s="78" t="s">
        <v>196</v>
      </c>
      <c r="K105" s="95">
        <v>107.6</v>
      </c>
      <c r="L105" s="82" t="s">
        <v>195</v>
      </c>
      <c r="M105" s="95">
        <v>33894</v>
      </c>
    </row>
    <row r="106" spans="1:13" ht="13.5" customHeight="1" x14ac:dyDescent="0.2">
      <c r="A106" s="16" t="s">
        <v>81</v>
      </c>
      <c r="B106" s="68">
        <v>545045</v>
      </c>
      <c r="C106" s="49">
        <v>20002194</v>
      </c>
      <c r="D106" s="77" t="s">
        <v>82</v>
      </c>
      <c r="E106" s="79" t="s">
        <v>236</v>
      </c>
      <c r="F106" s="88" t="s">
        <v>196</v>
      </c>
      <c r="G106" s="80">
        <v>1</v>
      </c>
      <c r="H106" s="80"/>
      <c r="I106" s="81">
        <v>15</v>
      </c>
      <c r="J106" s="78">
        <v>3</v>
      </c>
      <c r="K106" s="95">
        <v>117</v>
      </c>
      <c r="L106" s="82"/>
      <c r="M106" s="95">
        <v>12285</v>
      </c>
    </row>
    <row r="107" spans="1:13" ht="13.5" customHeight="1" x14ac:dyDescent="0.2">
      <c r="A107" s="16" t="s">
        <v>81</v>
      </c>
      <c r="B107" s="68">
        <v>545045</v>
      </c>
      <c r="C107" s="49">
        <v>20003957</v>
      </c>
      <c r="D107" s="77" t="s">
        <v>82</v>
      </c>
      <c r="E107" s="79" t="s">
        <v>237</v>
      </c>
      <c r="F107" s="88" t="s">
        <v>196</v>
      </c>
      <c r="G107" s="80">
        <v>1</v>
      </c>
      <c r="H107" s="80"/>
      <c r="I107" s="81">
        <v>15</v>
      </c>
      <c r="J107" s="78">
        <v>3</v>
      </c>
      <c r="K107" s="95">
        <v>101.4</v>
      </c>
      <c r="L107" s="82"/>
      <c r="M107" s="95">
        <v>10647.000000000002</v>
      </c>
    </row>
    <row r="108" spans="1:13" ht="13.5" customHeight="1" x14ac:dyDescent="0.2">
      <c r="A108" s="16" t="s">
        <v>83</v>
      </c>
      <c r="B108" s="68">
        <v>162273</v>
      </c>
      <c r="C108" s="49">
        <v>20004186</v>
      </c>
      <c r="D108" s="77" t="s">
        <v>84</v>
      </c>
      <c r="E108" s="79" t="s">
        <v>232</v>
      </c>
      <c r="F108" s="88" t="s">
        <v>196</v>
      </c>
      <c r="G108" s="80">
        <v>3</v>
      </c>
      <c r="H108" s="80"/>
      <c r="I108" s="81">
        <v>12</v>
      </c>
      <c r="J108" s="78">
        <v>3</v>
      </c>
      <c r="K108" s="95">
        <v>57</v>
      </c>
      <c r="L108" s="82"/>
      <c r="M108" s="95">
        <v>4788</v>
      </c>
    </row>
    <row r="109" spans="1:13" ht="13.5" customHeight="1" x14ac:dyDescent="0.2">
      <c r="A109" s="16" t="s">
        <v>85</v>
      </c>
      <c r="B109" s="68">
        <v>128334</v>
      </c>
      <c r="C109" s="49">
        <v>20000569</v>
      </c>
      <c r="D109" s="77" t="s">
        <v>86</v>
      </c>
      <c r="E109" s="79" t="s">
        <v>232</v>
      </c>
      <c r="F109" s="88" t="s">
        <v>196</v>
      </c>
      <c r="G109" s="80">
        <v>3</v>
      </c>
      <c r="H109" s="80"/>
      <c r="I109" s="81">
        <v>18</v>
      </c>
      <c r="J109" s="78" t="s">
        <v>196</v>
      </c>
      <c r="K109" s="95">
        <v>54</v>
      </c>
      <c r="L109" s="82"/>
      <c r="M109" s="95">
        <v>6804</v>
      </c>
    </row>
    <row r="110" spans="1:13" ht="13.5" customHeight="1" x14ac:dyDescent="0.2">
      <c r="A110" s="16" t="s">
        <v>87</v>
      </c>
      <c r="B110" s="68">
        <v>157368</v>
      </c>
      <c r="C110" s="49">
        <v>20001841</v>
      </c>
      <c r="D110" s="77" t="s">
        <v>88</v>
      </c>
      <c r="E110" s="79" t="s">
        <v>232</v>
      </c>
      <c r="F110" s="88" t="s">
        <v>196</v>
      </c>
      <c r="G110" s="80">
        <v>3</v>
      </c>
      <c r="H110" s="80"/>
      <c r="I110" s="81">
        <v>16</v>
      </c>
      <c r="J110" s="78">
        <v>3</v>
      </c>
      <c r="K110" s="95">
        <v>49</v>
      </c>
      <c r="L110" s="82"/>
      <c r="M110" s="95">
        <v>5488</v>
      </c>
    </row>
    <row r="111" spans="1:13" ht="13.5" customHeight="1" x14ac:dyDescent="0.2">
      <c r="A111" s="16" t="s">
        <v>89</v>
      </c>
      <c r="B111" s="68">
        <v>101858</v>
      </c>
      <c r="C111" s="49">
        <v>20001842</v>
      </c>
      <c r="D111" s="77" t="s">
        <v>90</v>
      </c>
      <c r="E111" s="79" t="s">
        <v>232</v>
      </c>
      <c r="F111" s="88" t="s">
        <v>196</v>
      </c>
      <c r="G111" s="80">
        <v>3</v>
      </c>
      <c r="H111" s="80"/>
      <c r="I111" s="81">
        <v>15</v>
      </c>
      <c r="J111" s="78" t="s">
        <v>196</v>
      </c>
      <c r="K111" s="95">
        <v>56</v>
      </c>
      <c r="L111" s="82"/>
      <c r="M111" s="95">
        <v>5880</v>
      </c>
    </row>
    <row r="112" spans="1:13" ht="13.5" customHeight="1" x14ac:dyDescent="0.2">
      <c r="A112" s="16" t="s">
        <v>91</v>
      </c>
      <c r="B112" s="68">
        <v>141029</v>
      </c>
      <c r="C112" s="49">
        <v>20005300</v>
      </c>
      <c r="D112" s="77" t="s">
        <v>92</v>
      </c>
      <c r="E112" s="79" t="s">
        <v>232</v>
      </c>
      <c r="F112" s="88" t="s">
        <v>196</v>
      </c>
      <c r="G112" s="80">
        <v>3</v>
      </c>
      <c r="H112" s="80"/>
      <c r="I112" s="81">
        <v>20</v>
      </c>
      <c r="J112" s="78">
        <v>4</v>
      </c>
      <c r="K112" s="95">
        <v>57</v>
      </c>
      <c r="L112" s="82"/>
      <c r="M112" s="95">
        <v>7980</v>
      </c>
    </row>
    <row r="113" spans="1:13" ht="13.5" customHeight="1" x14ac:dyDescent="0.2">
      <c r="A113" s="16" t="s">
        <v>93</v>
      </c>
      <c r="B113" s="68">
        <v>92540</v>
      </c>
      <c r="C113" s="49">
        <v>20001843</v>
      </c>
      <c r="D113" s="77" t="s">
        <v>94</v>
      </c>
      <c r="E113" s="79" t="s">
        <v>232</v>
      </c>
      <c r="F113" s="88" t="s">
        <v>196</v>
      </c>
      <c r="G113" s="80">
        <v>3</v>
      </c>
      <c r="H113" s="80"/>
      <c r="I113" s="81">
        <v>14</v>
      </c>
      <c r="J113" s="78" t="s">
        <v>196</v>
      </c>
      <c r="K113" s="95">
        <v>47</v>
      </c>
      <c r="L113" s="82"/>
      <c r="M113" s="95">
        <v>4606</v>
      </c>
    </row>
    <row r="114" spans="1:13" ht="14.25" x14ac:dyDescent="0.2">
      <c r="A114" s="16" t="s">
        <v>95</v>
      </c>
      <c r="B114" s="68">
        <v>111191</v>
      </c>
      <c r="C114" s="49">
        <v>20000575</v>
      </c>
      <c r="D114" s="77" t="s">
        <v>96</v>
      </c>
      <c r="E114" s="79" t="s">
        <v>232</v>
      </c>
      <c r="F114" s="88" t="s">
        <v>196</v>
      </c>
      <c r="G114" s="80">
        <v>3</v>
      </c>
      <c r="H114" s="80"/>
      <c r="I114" s="81">
        <v>20</v>
      </c>
      <c r="J114" s="78">
        <v>4</v>
      </c>
      <c r="K114" s="95">
        <v>57</v>
      </c>
      <c r="L114" s="82"/>
      <c r="M114" s="95">
        <v>7980</v>
      </c>
    </row>
    <row r="115" spans="1:13" ht="14.25" x14ac:dyDescent="0.2">
      <c r="A115" s="16" t="s">
        <v>97</v>
      </c>
      <c r="B115" s="68">
        <v>308707</v>
      </c>
      <c r="C115" s="49">
        <v>20003574</v>
      </c>
      <c r="D115" s="77" t="s">
        <v>98</v>
      </c>
      <c r="E115" s="79" t="s">
        <v>232</v>
      </c>
      <c r="F115" s="88" t="s">
        <v>196</v>
      </c>
      <c r="G115" s="80">
        <v>2</v>
      </c>
      <c r="H115" s="80"/>
      <c r="I115" s="81">
        <v>42</v>
      </c>
      <c r="J115" s="78">
        <v>3</v>
      </c>
      <c r="K115" s="95">
        <v>65</v>
      </c>
      <c r="L115" s="82"/>
      <c r="M115" s="95">
        <v>19110</v>
      </c>
    </row>
    <row r="116" spans="1:13" ht="14.25" x14ac:dyDescent="0.2">
      <c r="A116" s="16" t="s">
        <v>99</v>
      </c>
      <c r="B116" s="68">
        <v>204202</v>
      </c>
      <c r="C116" s="49">
        <v>20000580</v>
      </c>
      <c r="D116" s="77" t="s">
        <v>100</v>
      </c>
      <c r="E116" s="79" t="s">
        <v>232</v>
      </c>
      <c r="F116" s="88" t="s">
        <v>196</v>
      </c>
      <c r="G116" s="80">
        <v>6</v>
      </c>
      <c r="H116" s="80"/>
      <c r="I116" s="81">
        <v>30</v>
      </c>
      <c r="J116" s="78">
        <v>3</v>
      </c>
      <c r="K116" s="95">
        <v>59</v>
      </c>
      <c r="L116" s="82"/>
      <c r="M116" s="95">
        <v>12390</v>
      </c>
    </row>
    <row r="117" spans="1:13" ht="14.25" x14ac:dyDescent="0.2">
      <c r="A117" s="16" t="s">
        <v>101</v>
      </c>
      <c r="B117" s="68">
        <v>247717</v>
      </c>
      <c r="C117" s="49">
        <v>20005302</v>
      </c>
      <c r="D117" s="77" t="s">
        <v>102</v>
      </c>
      <c r="E117" s="79" t="s">
        <v>232</v>
      </c>
      <c r="F117" s="88" t="s">
        <v>196</v>
      </c>
      <c r="G117" s="80">
        <v>3</v>
      </c>
      <c r="H117" s="80"/>
      <c r="I117" s="81">
        <v>35</v>
      </c>
      <c r="J117" s="78">
        <v>5</v>
      </c>
      <c r="K117" s="95">
        <v>58</v>
      </c>
      <c r="L117" s="82"/>
      <c r="M117" s="95">
        <v>14210</v>
      </c>
    </row>
    <row r="118" spans="1:13" ht="14.25" x14ac:dyDescent="0.2">
      <c r="A118" s="16" t="s">
        <v>103</v>
      </c>
      <c r="B118" s="68">
        <v>1084831</v>
      </c>
      <c r="C118" s="49">
        <v>20005785</v>
      </c>
      <c r="D118" s="77" t="s">
        <v>190</v>
      </c>
      <c r="E118" s="79" t="s">
        <v>231</v>
      </c>
      <c r="F118" s="88" t="s">
        <v>220</v>
      </c>
      <c r="G118" s="80">
        <v>1</v>
      </c>
      <c r="H118" s="80"/>
      <c r="I118" s="81">
        <v>255</v>
      </c>
      <c r="J118" s="78" t="s">
        <v>196</v>
      </c>
      <c r="K118" s="95"/>
      <c r="L118" s="82"/>
      <c r="M118" s="95">
        <v>83808.899999999994</v>
      </c>
    </row>
    <row r="119" spans="1:13" ht="14.25" x14ac:dyDescent="0.2">
      <c r="A119" s="16" t="s">
        <v>103</v>
      </c>
      <c r="B119" s="68">
        <v>1084831</v>
      </c>
      <c r="C119" s="49">
        <v>20005305</v>
      </c>
      <c r="D119" s="77" t="s">
        <v>200</v>
      </c>
      <c r="E119" s="79" t="s">
        <v>233</v>
      </c>
      <c r="F119" s="88" t="s">
        <v>213</v>
      </c>
      <c r="G119" s="80"/>
      <c r="H119" s="80"/>
      <c r="I119" s="81">
        <v>455</v>
      </c>
      <c r="J119" s="78">
        <v>103</v>
      </c>
      <c r="K119" s="95">
        <v>82.072087912087909</v>
      </c>
      <c r="L119" s="82"/>
      <c r="M119" s="95">
        <v>261399.59999999998</v>
      </c>
    </row>
    <row r="120" spans="1:13" ht="14.25" x14ac:dyDescent="0.2">
      <c r="A120" s="16" t="s">
        <v>103</v>
      </c>
      <c r="B120" s="68">
        <v>1084831</v>
      </c>
      <c r="C120" s="49">
        <v>20000582</v>
      </c>
      <c r="D120" s="77" t="s">
        <v>200</v>
      </c>
      <c r="E120" s="79" t="s">
        <v>234</v>
      </c>
      <c r="F120" s="88" t="s">
        <v>213</v>
      </c>
      <c r="G120" s="80">
        <v>12</v>
      </c>
      <c r="H120" s="80"/>
      <c r="I120" s="81">
        <v>130</v>
      </c>
      <c r="J120" s="78">
        <v>30</v>
      </c>
      <c r="K120" s="95">
        <v>97.130769230769232</v>
      </c>
      <c r="L120" s="82"/>
      <c r="M120" s="95">
        <v>88389</v>
      </c>
    </row>
    <row r="121" spans="1:13" ht="14.25" x14ac:dyDescent="0.2">
      <c r="A121" s="16" t="s">
        <v>103</v>
      </c>
      <c r="B121" s="68">
        <v>1084831</v>
      </c>
      <c r="C121" s="49">
        <v>20001729</v>
      </c>
      <c r="D121" s="77" t="s">
        <v>200</v>
      </c>
      <c r="E121" s="79" t="s">
        <v>235</v>
      </c>
      <c r="F121" s="88" t="s">
        <v>213</v>
      </c>
      <c r="G121" s="80"/>
      <c r="H121" s="80"/>
      <c r="I121" s="81">
        <v>80</v>
      </c>
      <c r="J121" s="78">
        <v>15</v>
      </c>
      <c r="K121" s="95">
        <v>117.40500000000004</v>
      </c>
      <c r="L121" s="82"/>
      <c r="M121" s="95">
        <v>65746.800000000017</v>
      </c>
    </row>
    <row r="122" spans="1:13" ht="14.25" x14ac:dyDescent="0.2">
      <c r="A122" s="16" t="s">
        <v>103</v>
      </c>
      <c r="B122" s="68">
        <v>1084831</v>
      </c>
      <c r="C122" s="49" t="s">
        <v>196</v>
      </c>
      <c r="D122" s="77" t="s">
        <v>190</v>
      </c>
      <c r="E122" s="79" t="s">
        <v>239</v>
      </c>
      <c r="F122" s="88" t="s">
        <v>221</v>
      </c>
      <c r="G122" s="80">
        <v>0</v>
      </c>
      <c r="H122" s="80" t="s">
        <v>195</v>
      </c>
      <c r="I122" s="81">
        <v>130</v>
      </c>
      <c r="J122" s="78" t="s">
        <v>196</v>
      </c>
      <c r="K122" s="95">
        <v>111.70307692307695</v>
      </c>
      <c r="L122" s="82" t="s">
        <v>195</v>
      </c>
      <c r="M122" s="95">
        <v>101649.80000000002</v>
      </c>
    </row>
    <row r="123" spans="1:13" ht="14.25" x14ac:dyDescent="0.2">
      <c r="A123" s="16" t="s">
        <v>103</v>
      </c>
      <c r="B123" s="68">
        <v>1084831</v>
      </c>
      <c r="C123" s="49" t="s">
        <v>196</v>
      </c>
      <c r="D123" s="77" t="s">
        <v>190</v>
      </c>
      <c r="E123" s="79" t="s">
        <v>240</v>
      </c>
      <c r="F123" s="88" t="s">
        <v>221</v>
      </c>
      <c r="G123" s="80">
        <v>0</v>
      </c>
      <c r="H123" s="80" t="s">
        <v>195</v>
      </c>
      <c r="I123" s="81">
        <v>80</v>
      </c>
      <c r="J123" s="78" t="s">
        <v>196</v>
      </c>
      <c r="K123" s="95">
        <v>135.03749999999999</v>
      </c>
      <c r="L123" s="82" t="s">
        <v>195</v>
      </c>
      <c r="M123" s="95">
        <v>75621</v>
      </c>
    </row>
    <row r="124" spans="1:13" ht="14.25" x14ac:dyDescent="0.2">
      <c r="A124" s="16" t="s">
        <v>103</v>
      </c>
      <c r="B124" s="68">
        <v>1084831</v>
      </c>
      <c r="C124" s="49">
        <v>20005306</v>
      </c>
      <c r="D124" s="77" t="s">
        <v>200</v>
      </c>
      <c r="E124" s="79" t="s">
        <v>236</v>
      </c>
      <c r="F124" s="88" t="s">
        <v>213</v>
      </c>
      <c r="G124" s="80">
        <v>1</v>
      </c>
      <c r="H124" s="80"/>
      <c r="I124" s="81">
        <v>30</v>
      </c>
      <c r="J124" s="78">
        <v>5</v>
      </c>
      <c r="K124" s="95">
        <v>144</v>
      </c>
      <c r="L124" s="82"/>
      <c r="M124" s="95">
        <v>30240</v>
      </c>
    </row>
    <row r="125" spans="1:13" ht="14.25" x14ac:dyDescent="0.2">
      <c r="A125" s="16" t="s">
        <v>103</v>
      </c>
      <c r="B125" s="68">
        <v>1084831</v>
      </c>
      <c r="C125" s="49">
        <v>20005307</v>
      </c>
      <c r="D125" s="77" t="s">
        <v>200</v>
      </c>
      <c r="E125" s="79" t="s">
        <v>237</v>
      </c>
      <c r="F125" s="88" t="s">
        <v>213</v>
      </c>
      <c r="G125" s="80">
        <v>1</v>
      </c>
      <c r="H125" s="80"/>
      <c r="I125" s="81">
        <v>30</v>
      </c>
      <c r="J125" s="78">
        <v>5</v>
      </c>
      <c r="K125" s="95">
        <v>124.8</v>
      </c>
      <c r="L125" s="82"/>
      <c r="M125" s="95">
        <v>26208</v>
      </c>
    </row>
    <row r="126" spans="1:13" ht="14.25" x14ac:dyDescent="0.2">
      <c r="A126" s="16" t="s">
        <v>103</v>
      </c>
      <c r="B126" s="68">
        <v>1084831</v>
      </c>
      <c r="C126" s="49" t="s">
        <v>196</v>
      </c>
      <c r="D126" s="77" t="s">
        <v>200</v>
      </c>
      <c r="E126" s="79" t="s">
        <v>238</v>
      </c>
      <c r="F126" s="88" t="s">
        <v>196</v>
      </c>
      <c r="G126" s="80">
        <v>3</v>
      </c>
      <c r="H126" s="80"/>
      <c r="I126" s="81">
        <v>7</v>
      </c>
      <c r="J126" s="78" t="s">
        <v>196</v>
      </c>
      <c r="K126" s="95">
        <v>140.4</v>
      </c>
      <c r="L126" s="82"/>
      <c r="M126" s="95">
        <v>6879.6</v>
      </c>
    </row>
    <row r="127" spans="1:13" ht="14.25" x14ac:dyDescent="0.2">
      <c r="A127" s="16" t="s">
        <v>104</v>
      </c>
      <c r="B127" s="68">
        <v>228426</v>
      </c>
      <c r="C127" s="49">
        <v>20005310</v>
      </c>
      <c r="D127" s="77" t="s">
        <v>105</v>
      </c>
      <c r="E127" s="79" t="s">
        <v>232</v>
      </c>
      <c r="F127" s="88" t="s">
        <v>196</v>
      </c>
      <c r="G127" s="80">
        <v>3</v>
      </c>
      <c r="H127" s="80"/>
      <c r="I127" s="81">
        <v>40</v>
      </c>
      <c r="J127" s="78">
        <v>6</v>
      </c>
      <c r="K127" s="95">
        <v>55</v>
      </c>
      <c r="L127" s="82"/>
      <c r="M127" s="95">
        <v>15400</v>
      </c>
    </row>
    <row r="128" spans="1:13" ht="14.25" x14ac:dyDescent="0.2">
      <c r="A128" s="16" t="s">
        <v>106</v>
      </c>
      <c r="B128" s="68">
        <v>616093</v>
      </c>
      <c r="C128" s="49">
        <v>20005789</v>
      </c>
      <c r="D128" s="77" t="s">
        <v>107</v>
      </c>
      <c r="E128" s="79" t="s">
        <v>231</v>
      </c>
      <c r="F128" s="88" t="s">
        <v>220</v>
      </c>
      <c r="G128" s="80">
        <v>1</v>
      </c>
      <c r="H128" s="80"/>
      <c r="I128" s="81">
        <v>140</v>
      </c>
      <c r="J128" s="78" t="s">
        <v>196</v>
      </c>
      <c r="K128" s="95"/>
      <c r="L128" s="82"/>
      <c r="M128" s="95">
        <v>37632</v>
      </c>
    </row>
    <row r="129" spans="1:13" ht="14.25" x14ac:dyDescent="0.2">
      <c r="A129" s="16" t="s">
        <v>106</v>
      </c>
      <c r="B129" s="68">
        <v>616093</v>
      </c>
      <c r="C129" s="49">
        <v>20001854</v>
      </c>
      <c r="D129" s="77" t="s">
        <v>107</v>
      </c>
      <c r="E129" s="79" t="s">
        <v>233</v>
      </c>
      <c r="F129" s="88" t="s">
        <v>196</v>
      </c>
      <c r="G129" s="80"/>
      <c r="H129" s="80"/>
      <c r="I129" s="81">
        <v>140</v>
      </c>
      <c r="J129" s="78">
        <v>13</v>
      </c>
      <c r="K129" s="95">
        <v>61.199999999999996</v>
      </c>
      <c r="L129" s="82"/>
      <c r="M129" s="95">
        <v>59976</v>
      </c>
    </row>
    <row r="130" spans="1:13" ht="14.25" x14ac:dyDescent="0.2">
      <c r="A130" s="16" t="s">
        <v>106</v>
      </c>
      <c r="B130" s="68">
        <v>616093</v>
      </c>
      <c r="C130" s="49">
        <v>20000588</v>
      </c>
      <c r="D130" s="77" t="s">
        <v>107</v>
      </c>
      <c r="E130" s="79" t="s">
        <v>234</v>
      </c>
      <c r="F130" s="88" t="s">
        <v>196</v>
      </c>
      <c r="G130" s="80">
        <v>6</v>
      </c>
      <c r="H130" s="80"/>
      <c r="I130" s="81">
        <v>70</v>
      </c>
      <c r="J130" s="78">
        <v>7</v>
      </c>
      <c r="K130" s="95">
        <v>72</v>
      </c>
      <c r="L130" s="82"/>
      <c r="M130" s="95">
        <v>35280</v>
      </c>
    </row>
    <row r="131" spans="1:13" ht="14.25" x14ac:dyDescent="0.2">
      <c r="A131" s="16" t="s">
        <v>106</v>
      </c>
      <c r="B131" s="68">
        <v>616093</v>
      </c>
      <c r="C131" s="49">
        <v>20001734</v>
      </c>
      <c r="D131" s="77" t="s">
        <v>107</v>
      </c>
      <c r="E131" s="79" t="s">
        <v>235</v>
      </c>
      <c r="F131" s="88" t="s">
        <v>196</v>
      </c>
      <c r="G131" s="80"/>
      <c r="H131" s="80"/>
      <c r="I131" s="81">
        <v>45</v>
      </c>
      <c r="J131" s="78" t="s">
        <v>196</v>
      </c>
      <c r="K131" s="95">
        <v>86.4</v>
      </c>
      <c r="L131" s="82"/>
      <c r="M131" s="95">
        <v>27216.000000000004</v>
      </c>
    </row>
    <row r="132" spans="1:13" ht="14.25" x14ac:dyDescent="0.2">
      <c r="A132" s="16" t="s">
        <v>106</v>
      </c>
      <c r="B132" s="68">
        <v>616093</v>
      </c>
      <c r="C132" s="49" t="s">
        <v>196</v>
      </c>
      <c r="D132" s="77" t="s">
        <v>107</v>
      </c>
      <c r="E132" s="79" t="s">
        <v>239</v>
      </c>
      <c r="F132" s="88" t="s">
        <v>221</v>
      </c>
      <c r="G132" s="80">
        <v>0</v>
      </c>
      <c r="H132" s="80" t="s">
        <v>195</v>
      </c>
      <c r="I132" s="81">
        <v>70</v>
      </c>
      <c r="J132" s="78" t="s">
        <v>196</v>
      </c>
      <c r="K132" s="95">
        <v>82.8</v>
      </c>
      <c r="L132" s="82" t="s">
        <v>195</v>
      </c>
      <c r="M132" s="95">
        <v>40572</v>
      </c>
    </row>
    <row r="133" spans="1:13" ht="14.25" x14ac:dyDescent="0.2">
      <c r="A133" s="16" t="s">
        <v>106</v>
      </c>
      <c r="B133" s="68">
        <v>616093</v>
      </c>
      <c r="C133" s="49" t="s">
        <v>196</v>
      </c>
      <c r="D133" s="77" t="s">
        <v>107</v>
      </c>
      <c r="E133" s="79" t="s">
        <v>240</v>
      </c>
      <c r="F133" s="88" t="s">
        <v>221</v>
      </c>
      <c r="G133" s="80">
        <v>0</v>
      </c>
      <c r="H133" s="80" t="s">
        <v>195</v>
      </c>
      <c r="I133" s="81">
        <v>45</v>
      </c>
      <c r="J133" s="78" t="s">
        <v>196</v>
      </c>
      <c r="K133" s="95">
        <v>99.4</v>
      </c>
      <c r="L133" s="82" t="s">
        <v>195</v>
      </c>
      <c r="M133" s="95">
        <v>31311</v>
      </c>
    </row>
    <row r="134" spans="1:13" ht="14.25" x14ac:dyDescent="0.2">
      <c r="A134" s="16" t="s">
        <v>106</v>
      </c>
      <c r="B134" s="68">
        <v>616093</v>
      </c>
      <c r="C134" s="49">
        <v>20002205</v>
      </c>
      <c r="D134" s="77" t="s">
        <v>107</v>
      </c>
      <c r="E134" s="79" t="s">
        <v>236</v>
      </c>
      <c r="F134" s="88" t="s">
        <v>196</v>
      </c>
      <c r="G134" s="80">
        <v>1</v>
      </c>
      <c r="H134" s="80"/>
      <c r="I134" s="81">
        <v>15</v>
      </c>
      <c r="J134" s="78" t="s">
        <v>196</v>
      </c>
      <c r="K134" s="95">
        <v>108</v>
      </c>
      <c r="L134" s="82"/>
      <c r="M134" s="95">
        <v>11340</v>
      </c>
    </row>
    <row r="135" spans="1:13" ht="14.25" x14ac:dyDescent="0.2">
      <c r="A135" s="16" t="s">
        <v>106</v>
      </c>
      <c r="B135" s="68">
        <v>616093</v>
      </c>
      <c r="C135" s="49">
        <v>20003990</v>
      </c>
      <c r="D135" s="77" t="s">
        <v>107</v>
      </c>
      <c r="E135" s="79" t="s">
        <v>237</v>
      </c>
      <c r="F135" s="88" t="s">
        <v>196</v>
      </c>
      <c r="G135" s="80">
        <v>1</v>
      </c>
      <c r="H135" s="80"/>
      <c r="I135" s="81">
        <v>15</v>
      </c>
      <c r="J135" s="78">
        <v>3</v>
      </c>
      <c r="K135" s="95">
        <v>93.6</v>
      </c>
      <c r="L135" s="82"/>
      <c r="M135" s="95">
        <v>9827.9999999999982</v>
      </c>
    </row>
    <row r="136" spans="1:13" ht="14.25" x14ac:dyDescent="0.2">
      <c r="A136" s="16" t="s">
        <v>108</v>
      </c>
      <c r="B136" s="68">
        <v>165748</v>
      </c>
      <c r="C136" s="49">
        <v>20003580</v>
      </c>
      <c r="D136" s="77" t="s">
        <v>109</v>
      </c>
      <c r="E136" s="79" t="s">
        <v>232</v>
      </c>
      <c r="F136" s="88" t="s">
        <v>196</v>
      </c>
      <c r="G136" s="80">
        <v>3</v>
      </c>
      <c r="H136" s="80"/>
      <c r="I136" s="81">
        <v>15</v>
      </c>
      <c r="J136" s="78" t="s">
        <v>196</v>
      </c>
      <c r="K136" s="95">
        <v>62</v>
      </c>
      <c r="L136" s="82"/>
      <c r="M136" s="95">
        <v>6510</v>
      </c>
    </row>
    <row r="137" spans="1:13" ht="14.25" x14ac:dyDescent="0.2">
      <c r="A137" s="16" t="s">
        <v>110</v>
      </c>
      <c r="B137" s="68">
        <v>218095</v>
      </c>
      <c r="C137" s="49">
        <v>20001267</v>
      </c>
      <c r="D137" s="77" t="s">
        <v>111</v>
      </c>
      <c r="E137" s="79" t="s">
        <v>232</v>
      </c>
      <c r="F137" s="88" t="s">
        <v>196</v>
      </c>
      <c r="G137" s="80">
        <v>3</v>
      </c>
      <c r="H137" s="80"/>
      <c r="I137" s="81">
        <v>11</v>
      </c>
      <c r="J137" s="78" t="s">
        <v>196</v>
      </c>
      <c r="K137" s="95">
        <v>63</v>
      </c>
      <c r="L137" s="82"/>
      <c r="M137" s="95">
        <v>4851</v>
      </c>
    </row>
    <row r="138" spans="1:13" ht="14.25" x14ac:dyDescent="0.2">
      <c r="A138" s="16" t="s">
        <v>112</v>
      </c>
      <c r="B138" s="68">
        <v>174265</v>
      </c>
      <c r="C138" s="49">
        <v>20000595</v>
      </c>
      <c r="D138" s="77" t="s">
        <v>113</v>
      </c>
      <c r="E138" s="79" t="s">
        <v>232</v>
      </c>
      <c r="F138" s="88" t="s">
        <v>196</v>
      </c>
      <c r="G138" s="80">
        <v>3</v>
      </c>
      <c r="H138" s="80"/>
      <c r="I138" s="81">
        <v>16</v>
      </c>
      <c r="J138" s="78" t="s">
        <v>196</v>
      </c>
      <c r="K138" s="95">
        <v>52</v>
      </c>
      <c r="L138" s="82"/>
      <c r="M138" s="95">
        <v>5824</v>
      </c>
    </row>
    <row r="139" spans="1:13" ht="14.25" x14ac:dyDescent="0.2">
      <c r="A139" s="16" t="s">
        <v>114</v>
      </c>
      <c r="B139" s="68">
        <v>239364</v>
      </c>
      <c r="C139" s="49">
        <v>20005312</v>
      </c>
      <c r="D139" s="77" t="s">
        <v>115</v>
      </c>
      <c r="E139" s="79" t="s">
        <v>232</v>
      </c>
      <c r="F139" s="88" t="s">
        <v>196</v>
      </c>
      <c r="G139" s="80">
        <v>6</v>
      </c>
      <c r="H139" s="80"/>
      <c r="I139" s="81">
        <v>35</v>
      </c>
      <c r="J139" s="78">
        <v>5</v>
      </c>
      <c r="K139" s="95">
        <v>64</v>
      </c>
      <c r="L139" s="82"/>
      <c r="M139" s="95">
        <v>15680</v>
      </c>
    </row>
    <row r="140" spans="1:13" ht="14.25" x14ac:dyDescent="0.2">
      <c r="A140" s="16" t="s">
        <v>116</v>
      </c>
      <c r="B140" s="68">
        <v>220552</v>
      </c>
      <c r="C140" s="49">
        <v>20005314</v>
      </c>
      <c r="D140" s="77" t="s">
        <v>117</v>
      </c>
      <c r="E140" s="79" t="s">
        <v>232</v>
      </c>
      <c r="F140" s="88" t="s">
        <v>196</v>
      </c>
      <c r="G140" s="80">
        <v>5</v>
      </c>
      <c r="H140" s="80"/>
      <c r="I140" s="81">
        <v>40</v>
      </c>
      <c r="J140" s="78">
        <v>5</v>
      </c>
      <c r="K140" s="95">
        <v>61</v>
      </c>
      <c r="L140" s="82"/>
      <c r="M140" s="95">
        <v>17080</v>
      </c>
    </row>
    <row r="141" spans="1:13" ht="14.25" x14ac:dyDescent="0.2">
      <c r="A141" s="16" t="s">
        <v>118</v>
      </c>
      <c r="B141" s="68">
        <v>315554</v>
      </c>
      <c r="C141" s="49">
        <v>20003583</v>
      </c>
      <c r="D141" s="77" t="s">
        <v>119</v>
      </c>
      <c r="E141" s="79" t="s">
        <v>232</v>
      </c>
      <c r="F141" s="88" t="s">
        <v>196</v>
      </c>
      <c r="G141" s="80">
        <v>4</v>
      </c>
      <c r="H141" s="80"/>
      <c r="I141" s="81">
        <v>40</v>
      </c>
      <c r="J141" s="78">
        <v>5</v>
      </c>
      <c r="K141" s="95">
        <v>62</v>
      </c>
      <c r="L141" s="82"/>
      <c r="M141" s="95">
        <v>17360</v>
      </c>
    </row>
    <row r="142" spans="1:13" ht="14.25" x14ac:dyDescent="0.2">
      <c r="A142" s="16" t="s">
        <v>120</v>
      </c>
      <c r="B142" s="68">
        <v>105287</v>
      </c>
      <c r="C142" s="49">
        <v>20000600</v>
      </c>
      <c r="D142" s="77" t="s">
        <v>121</v>
      </c>
      <c r="E142" s="79" t="s">
        <v>232</v>
      </c>
      <c r="F142" s="88" t="s">
        <v>196</v>
      </c>
      <c r="G142" s="80">
        <v>3</v>
      </c>
      <c r="H142" s="80"/>
      <c r="I142" s="81">
        <v>8</v>
      </c>
      <c r="J142" s="78" t="s">
        <v>196</v>
      </c>
      <c r="K142" s="95">
        <v>53</v>
      </c>
      <c r="L142" s="82"/>
      <c r="M142" s="95">
        <v>2968</v>
      </c>
    </row>
    <row r="143" spans="1:13" ht="14.25" x14ac:dyDescent="0.2">
      <c r="A143" s="16" t="s">
        <v>122</v>
      </c>
      <c r="B143" s="68">
        <v>268465</v>
      </c>
      <c r="C143" s="49">
        <v>20000601</v>
      </c>
      <c r="D143" s="77" t="s">
        <v>123</v>
      </c>
      <c r="E143" s="79" t="s">
        <v>232</v>
      </c>
      <c r="F143" s="88" t="s">
        <v>196</v>
      </c>
      <c r="G143" s="80">
        <v>4</v>
      </c>
      <c r="H143" s="80"/>
      <c r="I143" s="81">
        <v>36</v>
      </c>
      <c r="J143" s="78">
        <v>4</v>
      </c>
      <c r="K143" s="95">
        <v>58</v>
      </c>
      <c r="L143" s="82"/>
      <c r="M143" s="95">
        <v>14616</v>
      </c>
    </row>
    <row r="144" spans="1:13" ht="14.25" x14ac:dyDescent="0.2">
      <c r="A144" s="16" t="s">
        <v>124</v>
      </c>
      <c r="B144" s="68">
        <v>172404</v>
      </c>
      <c r="C144" s="49">
        <v>20003584</v>
      </c>
      <c r="D144" s="77" t="s">
        <v>125</v>
      </c>
      <c r="E144" s="79" t="s">
        <v>232</v>
      </c>
      <c r="F144" s="88" t="s">
        <v>196</v>
      </c>
      <c r="G144" s="80">
        <v>3</v>
      </c>
      <c r="H144" s="80"/>
      <c r="I144" s="81">
        <v>18</v>
      </c>
      <c r="J144" s="78" t="s">
        <v>196</v>
      </c>
      <c r="K144" s="95">
        <v>59</v>
      </c>
      <c r="L144" s="82"/>
      <c r="M144" s="95">
        <v>7434</v>
      </c>
    </row>
    <row r="145" spans="1:13" ht="14.25" x14ac:dyDescent="0.2">
      <c r="A145" s="16" t="s">
        <v>126</v>
      </c>
      <c r="B145" s="68">
        <v>1512491</v>
      </c>
      <c r="C145" s="49">
        <v>20005784</v>
      </c>
      <c r="D145" s="77" t="s">
        <v>191</v>
      </c>
      <c r="E145" s="79" t="s">
        <v>231</v>
      </c>
      <c r="F145" s="88" t="s">
        <v>220</v>
      </c>
      <c r="G145" s="80">
        <v>1</v>
      </c>
      <c r="H145" s="80"/>
      <c r="I145" s="81">
        <v>310</v>
      </c>
      <c r="J145" s="78" t="s">
        <v>196</v>
      </c>
      <c r="K145" s="95"/>
      <c r="L145" s="82"/>
      <c r="M145" s="95">
        <v>93180.5</v>
      </c>
    </row>
    <row r="146" spans="1:13" ht="14.25" x14ac:dyDescent="0.2">
      <c r="A146" s="16" t="s">
        <v>126</v>
      </c>
      <c r="B146" s="68">
        <v>1512491</v>
      </c>
      <c r="C146" s="49">
        <v>20001855</v>
      </c>
      <c r="D146" s="77" t="s">
        <v>205</v>
      </c>
      <c r="E146" s="79" t="s">
        <v>233</v>
      </c>
      <c r="F146" s="88" t="s">
        <v>215</v>
      </c>
      <c r="G146" s="80"/>
      <c r="H146" s="80"/>
      <c r="I146" s="81">
        <v>250</v>
      </c>
      <c r="J146" s="78">
        <v>4</v>
      </c>
      <c r="K146" s="95">
        <v>97.895200000000003</v>
      </c>
      <c r="L146" s="82"/>
      <c r="M146" s="95">
        <v>171316.6</v>
      </c>
    </row>
    <row r="147" spans="1:13" ht="14.25" x14ac:dyDescent="0.2">
      <c r="A147" s="16" t="s">
        <v>126</v>
      </c>
      <c r="B147" s="68">
        <v>1512491</v>
      </c>
      <c r="C147" s="49">
        <v>20001663</v>
      </c>
      <c r="D147" s="77" t="s">
        <v>205</v>
      </c>
      <c r="E147" s="79" t="s">
        <v>234</v>
      </c>
      <c r="F147" s="88" t="s">
        <v>214</v>
      </c>
      <c r="G147" s="80">
        <v>5</v>
      </c>
      <c r="H147" s="80"/>
      <c r="I147" s="81">
        <v>140</v>
      </c>
      <c r="J147" s="78">
        <v>4</v>
      </c>
      <c r="K147" s="95">
        <v>115.2</v>
      </c>
      <c r="L147" s="82"/>
      <c r="M147" s="95">
        <v>112896</v>
      </c>
    </row>
    <row r="148" spans="1:13" ht="14.25" x14ac:dyDescent="0.2">
      <c r="A148" s="16" t="s">
        <v>126</v>
      </c>
      <c r="B148" s="68">
        <v>1512491</v>
      </c>
      <c r="C148" s="49">
        <v>20001735</v>
      </c>
      <c r="D148" s="77" t="s">
        <v>205</v>
      </c>
      <c r="E148" s="79" t="s">
        <v>235</v>
      </c>
      <c r="F148" s="88" t="s">
        <v>214</v>
      </c>
      <c r="G148" s="80"/>
      <c r="H148" s="80"/>
      <c r="I148" s="81">
        <v>90</v>
      </c>
      <c r="J148" s="78">
        <v>4</v>
      </c>
      <c r="K148" s="95">
        <v>138.37333333333333</v>
      </c>
      <c r="L148" s="82"/>
      <c r="M148" s="95">
        <v>87175.2</v>
      </c>
    </row>
    <row r="149" spans="1:13" ht="14.25" x14ac:dyDescent="0.2">
      <c r="A149" s="16" t="s">
        <v>126</v>
      </c>
      <c r="B149" s="68">
        <v>1512491</v>
      </c>
      <c r="C149" s="49" t="s">
        <v>196</v>
      </c>
      <c r="D149" s="77" t="s">
        <v>191</v>
      </c>
      <c r="E149" s="79" t="s">
        <v>239</v>
      </c>
      <c r="F149" s="88" t="s">
        <v>221</v>
      </c>
      <c r="G149" s="80">
        <v>0</v>
      </c>
      <c r="H149" s="80" t="s">
        <v>195</v>
      </c>
      <c r="I149" s="81">
        <v>140</v>
      </c>
      <c r="J149" s="78" t="s">
        <v>196</v>
      </c>
      <c r="K149" s="95">
        <v>132.53000000000003</v>
      </c>
      <c r="L149" s="82" t="s">
        <v>195</v>
      </c>
      <c r="M149" s="95">
        <v>129879.40000000002</v>
      </c>
    </row>
    <row r="150" spans="1:13" ht="14.25" x14ac:dyDescent="0.2">
      <c r="A150" s="16" t="s">
        <v>126</v>
      </c>
      <c r="B150" s="68">
        <v>1512491</v>
      </c>
      <c r="C150" s="49" t="s">
        <v>196</v>
      </c>
      <c r="D150" s="77" t="s">
        <v>191</v>
      </c>
      <c r="E150" s="79" t="s">
        <v>240</v>
      </c>
      <c r="F150" s="88" t="s">
        <v>221</v>
      </c>
      <c r="G150" s="80">
        <v>0</v>
      </c>
      <c r="H150" s="80" t="s">
        <v>195</v>
      </c>
      <c r="I150" s="81">
        <v>90</v>
      </c>
      <c r="J150" s="78" t="s">
        <v>196</v>
      </c>
      <c r="K150" s="95">
        <v>159.13555555555556</v>
      </c>
      <c r="L150" s="82" t="s">
        <v>195</v>
      </c>
      <c r="M150" s="95">
        <v>100255.4</v>
      </c>
    </row>
    <row r="151" spans="1:13" ht="14.25" x14ac:dyDescent="0.2">
      <c r="A151" s="16" t="s">
        <v>126</v>
      </c>
      <c r="B151" s="68">
        <v>1512491</v>
      </c>
      <c r="C151" s="49">
        <v>20002206</v>
      </c>
      <c r="D151" s="77" t="s">
        <v>205</v>
      </c>
      <c r="E151" s="79" t="s">
        <v>236</v>
      </c>
      <c r="F151" s="88" t="s">
        <v>214</v>
      </c>
      <c r="G151" s="80">
        <v>1</v>
      </c>
      <c r="H151" s="80"/>
      <c r="I151" s="81">
        <v>25</v>
      </c>
      <c r="J151" s="78" t="s">
        <v>196</v>
      </c>
      <c r="K151" s="95">
        <v>172.5</v>
      </c>
      <c r="L151" s="82"/>
      <c r="M151" s="95">
        <v>30187.5</v>
      </c>
    </row>
    <row r="152" spans="1:13" ht="14.25" x14ac:dyDescent="0.2">
      <c r="A152" s="16" t="s">
        <v>126</v>
      </c>
      <c r="B152" s="68">
        <v>1512491</v>
      </c>
      <c r="C152" s="49">
        <v>20004004</v>
      </c>
      <c r="D152" s="77" t="s">
        <v>205</v>
      </c>
      <c r="E152" s="79" t="s">
        <v>237</v>
      </c>
      <c r="F152" s="88" t="s">
        <v>214</v>
      </c>
      <c r="G152" s="80">
        <v>1</v>
      </c>
      <c r="H152" s="80"/>
      <c r="I152" s="81">
        <v>25</v>
      </c>
      <c r="J152" s="78" t="s">
        <v>196</v>
      </c>
      <c r="K152" s="95">
        <v>149.5</v>
      </c>
      <c r="L152" s="82"/>
      <c r="M152" s="95">
        <v>26162.5</v>
      </c>
    </row>
    <row r="153" spans="1:13" ht="14.25" x14ac:dyDescent="0.2">
      <c r="A153" s="16" t="s">
        <v>126</v>
      </c>
      <c r="B153" s="68">
        <v>1512491</v>
      </c>
      <c r="C153" s="49" t="s">
        <v>196</v>
      </c>
      <c r="D153" s="77" t="s">
        <v>191</v>
      </c>
      <c r="E153" s="79" t="s">
        <v>238</v>
      </c>
      <c r="F153" s="88" t="s">
        <v>196</v>
      </c>
      <c r="G153" s="80">
        <v>3</v>
      </c>
      <c r="H153" s="80"/>
      <c r="I153" s="81">
        <v>14</v>
      </c>
      <c r="J153" s="78" t="s">
        <v>196</v>
      </c>
      <c r="K153" s="95">
        <v>140.4</v>
      </c>
      <c r="L153" s="82"/>
      <c r="M153" s="95">
        <v>13759.2</v>
      </c>
    </row>
    <row r="154" spans="1:13" ht="14.25" x14ac:dyDescent="0.2">
      <c r="A154" s="16" t="s">
        <v>127</v>
      </c>
      <c r="B154" s="68">
        <v>320946</v>
      </c>
      <c r="C154" s="49">
        <v>20000604</v>
      </c>
      <c r="D154" s="77" t="s">
        <v>204</v>
      </c>
      <c r="E154" s="79" t="s">
        <v>232</v>
      </c>
      <c r="F154" s="88" t="s">
        <v>215</v>
      </c>
      <c r="G154" s="80">
        <v>3</v>
      </c>
      <c r="H154" s="80"/>
      <c r="I154" s="81">
        <v>25</v>
      </c>
      <c r="J154" s="78" t="s">
        <v>196</v>
      </c>
      <c r="K154" s="95">
        <v>68</v>
      </c>
      <c r="L154" s="82"/>
      <c r="M154" s="95">
        <v>11900</v>
      </c>
    </row>
    <row r="155" spans="1:13" ht="14.25" x14ac:dyDescent="0.2">
      <c r="A155" s="16" t="s">
        <v>127</v>
      </c>
      <c r="B155" s="68">
        <v>320946</v>
      </c>
      <c r="C155" s="49" t="s">
        <v>196</v>
      </c>
      <c r="D155" s="77" t="s">
        <v>192</v>
      </c>
      <c r="E155" s="79" t="s">
        <v>238</v>
      </c>
      <c r="F155" s="88" t="s">
        <v>196</v>
      </c>
      <c r="G155" s="80">
        <v>3</v>
      </c>
      <c r="H155" s="80"/>
      <c r="I155" s="81">
        <v>4</v>
      </c>
      <c r="J155" s="78" t="s">
        <v>196</v>
      </c>
      <c r="K155" s="95">
        <v>68</v>
      </c>
      <c r="L155" s="82"/>
      <c r="M155" s="95">
        <v>1904</v>
      </c>
    </row>
    <row r="156" spans="1:13" ht="14.25" x14ac:dyDescent="0.2">
      <c r="A156" s="16" t="s">
        <v>128</v>
      </c>
      <c r="B156" s="68">
        <v>63989</v>
      </c>
      <c r="C156" s="49">
        <v>20000605</v>
      </c>
      <c r="D156" s="77" t="s">
        <v>129</v>
      </c>
      <c r="E156" s="79" t="s">
        <v>232</v>
      </c>
      <c r="F156" s="88" t="s">
        <v>196</v>
      </c>
      <c r="G156" s="80">
        <v>3</v>
      </c>
      <c r="H156" s="80"/>
      <c r="I156" s="81">
        <v>8</v>
      </c>
      <c r="J156" s="78">
        <v>2</v>
      </c>
      <c r="K156" s="95">
        <v>58</v>
      </c>
      <c r="L156" s="82"/>
      <c r="M156" s="95">
        <v>3248</v>
      </c>
    </row>
    <row r="157" spans="1:13" ht="14.25" x14ac:dyDescent="0.2">
      <c r="A157" s="16" t="s">
        <v>130</v>
      </c>
      <c r="B157" s="68">
        <v>154139</v>
      </c>
      <c r="C157" s="49">
        <v>20004192</v>
      </c>
      <c r="D157" s="77" t="s">
        <v>131</v>
      </c>
      <c r="E157" s="79" t="s">
        <v>232</v>
      </c>
      <c r="F157" s="88" t="s">
        <v>196</v>
      </c>
      <c r="G157" s="80">
        <v>3</v>
      </c>
      <c r="H157" s="80"/>
      <c r="I157" s="81">
        <v>20</v>
      </c>
      <c r="J157" s="78">
        <v>6</v>
      </c>
      <c r="K157" s="95">
        <v>55</v>
      </c>
      <c r="L157" s="82"/>
      <c r="M157" s="95">
        <v>7700</v>
      </c>
    </row>
    <row r="158" spans="1:13" ht="14.25" x14ac:dyDescent="0.2">
      <c r="A158" s="16" t="s">
        <v>132</v>
      </c>
      <c r="B158" s="68">
        <v>523026</v>
      </c>
      <c r="C158" s="49">
        <v>20005794</v>
      </c>
      <c r="D158" s="77" t="s">
        <v>133</v>
      </c>
      <c r="E158" s="79" t="s">
        <v>231</v>
      </c>
      <c r="F158" s="88" t="s">
        <v>220</v>
      </c>
      <c r="G158" s="80">
        <v>1</v>
      </c>
      <c r="H158" s="80"/>
      <c r="I158" s="81">
        <v>240</v>
      </c>
      <c r="J158" s="78" t="s">
        <v>196</v>
      </c>
      <c r="K158" s="95"/>
      <c r="L158" s="82"/>
      <c r="M158" s="95">
        <v>47446</v>
      </c>
    </row>
    <row r="159" spans="1:13" ht="14.25" x14ac:dyDescent="0.2">
      <c r="A159" s="16" t="s">
        <v>132</v>
      </c>
      <c r="B159" s="68">
        <v>523026</v>
      </c>
      <c r="C159" s="49">
        <v>20001856</v>
      </c>
      <c r="D159" s="77" t="s">
        <v>133</v>
      </c>
      <c r="E159" s="79" t="s">
        <v>233</v>
      </c>
      <c r="F159" s="88" t="s">
        <v>196</v>
      </c>
      <c r="G159" s="80"/>
      <c r="H159" s="80"/>
      <c r="I159" s="81">
        <v>91</v>
      </c>
      <c r="J159" s="78">
        <v>11</v>
      </c>
      <c r="K159" s="95">
        <v>60.399999999999991</v>
      </c>
      <c r="L159" s="82"/>
      <c r="M159" s="95">
        <v>38474.799999999996</v>
      </c>
    </row>
    <row r="160" spans="1:13" ht="14.25" x14ac:dyDescent="0.2">
      <c r="A160" s="16" t="s">
        <v>132</v>
      </c>
      <c r="B160" s="68">
        <v>523026</v>
      </c>
      <c r="C160" s="49">
        <v>20000610</v>
      </c>
      <c r="D160" s="77" t="s">
        <v>133</v>
      </c>
      <c r="E160" s="79" t="s">
        <v>234</v>
      </c>
      <c r="F160" s="88" t="s">
        <v>196</v>
      </c>
      <c r="G160" s="80">
        <v>4</v>
      </c>
      <c r="H160" s="80"/>
      <c r="I160" s="81">
        <v>70</v>
      </c>
      <c r="J160" s="78">
        <v>10</v>
      </c>
      <c r="K160" s="95">
        <v>71</v>
      </c>
      <c r="L160" s="82"/>
      <c r="M160" s="95">
        <v>34790</v>
      </c>
    </row>
    <row r="161" spans="1:13" ht="14.25" x14ac:dyDescent="0.2">
      <c r="A161" s="16" t="s">
        <v>132</v>
      </c>
      <c r="B161" s="68">
        <v>523026</v>
      </c>
      <c r="C161" s="49">
        <v>20001738</v>
      </c>
      <c r="D161" s="77" t="s">
        <v>133</v>
      </c>
      <c r="E161" s="79" t="s">
        <v>235</v>
      </c>
      <c r="F161" s="88" t="s">
        <v>196</v>
      </c>
      <c r="G161" s="80"/>
      <c r="H161" s="80"/>
      <c r="I161" s="81">
        <v>45</v>
      </c>
      <c r="J161" s="78">
        <v>7</v>
      </c>
      <c r="K161" s="95">
        <v>85.2</v>
      </c>
      <c r="L161" s="82"/>
      <c r="M161" s="95">
        <v>26838</v>
      </c>
    </row>
    <row r="162" spans="1:13" ht="14.25" x14ac:dyDescent="0.2">
      <c r="A162" s="16" t="s">
        <v>132</v>
      </c>
      <c r="B162" s="68">
        <v>523026</v>
      </c>
      <c r="C162" s="49" t="s">
        <v>196</v>
      </c>
      <c r="D162" s="77" t="s">
        <v>133</v>
      </c>
      <c r="E162" s="79" t="s">
        <v>239</v>
      </c>
      <c r="F162" s="88" t="s">
        <v>221</v>
      </c>
      <c r="G162" s="80">
        <v>0</v>
      </c>
      <c r="H162" s="80" t="s">
        <v>195</v>
      </c>
      <c r="I162" s="81">
        <v>70</v>
      </c>
      <c r="J162" s="78" t="s">
        <v>196</v>
      </c>
      <c r="K162" s="95">
        <v>81.7</v>
      </c>
      <c r="L162" s="82" t="s">
        <v>195</v>
      </c>
      <c r="M162" s="95">
        <v>40033</v>
      </c>
    </row>
    <row r="163" spans="1:13" ht="14.25" x14ac:dyDescent="0.2">
      <c r="A163" s="16" t="s">
        <v>132</v>
      </c>
      <c r="B163" s="68">
        <v>523026</v>
      </c>
      <c r="C163" s="49" t="s">
        <v>196</v>
      </c>
      <c r="D163" s="77" t="s">
        <v>133</v>
      </c>
      <c r="E163" s="79" t="s">
        <v>240</v>
      </c>
      <c r="F163" s="88" t="s">
        <v>221</v>
      </c>
      <c r="G163" s="80">
        <v>0</v>
      </c>
      <c r="H163" s="80" t="s">
        <v>195</v>
      </c>
      <c r="I163" s="81">
        <v>45</v>
      </c>
      <c r="J163" s="78" t="s">
        <v>196</v>
      </c>
      <c r="K163" s="95">
        <v>98</v>
      </c>
      <c r="L163" s="82" t="s">
        <v>195</v>
      </c>
      <c r="M163" s="95">
        <v>30870</v>
      </c>
    </row>
    <row r="164" spans="1:13" ht="14.25" x14ac:dyDescent="0.2">
      <c r="A164" s="16" t="s">
        <v>132</v>
      </c>
      <c r="B164" s="68">
        <v>523026</v>
      </c>
      <c r="C164" s="49">
        <v>20002207</v>
      </c>
      <c r="D164" s="77" t="s">
        <v>133</v>
      </c>
      <c r="E164" s="79" t="s">
        <v>236</v>
      </c>
      <c r="F164" s="88" t="s">
        <v>196</v>
      </c>
      <c r="G164" s="80">
        <v>1</v>
      </c>
      <c r="H164" s="80"/>
      <c r="I164" s="81">
        <v>15</v>
      </c>
      <c r="J164" s="78" t="s">
        <v>196</v>
      </c>
      <c r="K164" s="95">
        <v>106.5</v>
      </c>
      <c r="L164" s="82"/>
      <c r="M164" s="95">
        <v>11182.5</v>
      </c>
    </row>
    <row r="165" spans="1:13" ht="14.25" x14ac:dyDescent="0.2">
      <c r="A165" s="16" t="s">
        <v>132</v>
      </c>
      <c r="B165" s="68">
        <v>523026</v>
      </c>
      <c r="C165" s="49">
        <v>20004008</v>
      </c>
      <c r="D165" s="77" t="s">
        <v>133</v>
      </c>
      <c r="E165" s="79" t="s">
        <v>237</v>
      </c>
      <c r="F165" s="88" t="s">
        <v>196</v>
      </c>
      <c r="G165" s="80">
        <v>1</v>
      </c>
      <c r="H165" s="80"/>
      <c r="I165" s="81">
        <v>15</v>
      </c>
      <c r="J165" s="78">
        <v>3</v>
      </c>
      <c r="K165" s="95">
        <v>92.3</v>
      </c>
      <c r="L165" s="82"/>
      <c r="M165" s="95">
        <v>9691.5</v>
      </c>
    </row>
    <row r="166" spans="1:13" ht="14.25" x14ac:dyDescent="0.2">
      <c r="A166" s="16" t="s">
        <v>134</v>
      </c>
      <c r="B166" s="68">
        <v>210824</v>
      </c>
      <c r="C166" s="49">
        <v>20000611</v>
      </c>
      <c r="D166" s="77" t="s">
        <v>135</v>
      </c>
      <c r="E166" s="79" t="s">
        <v>232</v>
      </c>
      <c r="F166" s="88" t="s">
        <v>196</v>
      </c>
      <c r="G166" s="80">
        <v>3</v>
      </c>
      <c r="H166" s="80"/>
      <c r="I166" s="81">
        <v>30</v>
      </c>
      <c r="J166" s="78">
        <v>5</v>
      </c>
      <c r="K166" s="95">
        <v>50</v>
      </c>
      <c r="L166" s="82"/>
      <c r="M166" s="95">
        <v>10500</v>
      </c>
    </row>
    <row r="167" spans="1:13" ht="14.25" x14ac:dyDescent="0.2">
      <c r="A167" s="16" t="s">
        <v>136</v>
      </c>
      <c r="B167" s="68">
        <v>134170</v>
      </c>
      <c r="C167" s="49">
        <v>20003585</v>
      </c>
      <c r="D167" s="77" t="s">
        <v>137</v>
      </c>
      <c r="E167" s="79" t="s">
        <v>232</v>
      </c>
      <c r="F167" s="88" t="s">
        <v>196</v>
      </c>
      <c r="G167" s="80">
        <v>3</v>
      </c>
      <c r="H167" s="80"/>
      <c r="I167" s="81">
        <v>29</v>
      </c>
      <c r="J167" s="78">
        <v>5</v>
      </c>
      <c r="K167" s="95">
        <v>57</v>
      </c>
      <c r="L167" s="82"/>
      <c r="M167" s="95">
        <v>11571</v>
      </c>
    </row>
    <row r="168" spans="1:13" ht="14.25" x14ac:dyDescent="0.2">
      <c r="A168" s="16" t="s">
        <v>138</v>
      </c>
      <c r="B168" s="68">
        <v>172830</v>
      </c>
      <c r="C168" s="49">
        <v>20000613</v>
      </c>
      <c r="D168" s="77" t="s">
        <v>139</v>
      </c>
      <c r="E168" s="79" t="s">
        <v>232</v>
      </c>
      <c r="F168" s="88" t="s">
        <v>196</v>
      </c>
      <c r="G168" s="80">
        <v>3</v>
      </c>
      <c r="H168" s="80"/>
      <c r="I168" s="81">
        <v>9</v>
      </c>
      <c r="J168" s="78" t="s">
        <v>196</v>
      </c>
      <c r="K168" s="95">
        <v>65</v>
      </c>
      <c r="L168" s="82"/>
      <c r="M168" s="95">
        <v>4095</v>
      </c>
    </row>
    <row r="169" spans="1:13" ht="14.25" x14ac:dyDescent="0.2">
      <c r="A169" s="16" t="s">
        <v>140</v>
      </c>
      <c r="B169" s="68">
        <v>167366</v>
      </c>
      <c r="C169" s="49">
        <v>20001862</v>
      </c>
      <c r="D169" s="77" t="s">
        <v>203</v>
      </c>
      <c r="E169" s="79" t="s">
        <v>232</v>
      </c>
      <c r="F169" s="88" t="s">
        <v>216</v>
      </c>
      <c r="G169" s="80">
        <v>3</v>
      </c>
      <c r="H169" s="80"/>
      <c r="I169" s="81">
        <v>25</v>
      </c>
      <c r="J169" s="78">
        <v>5</v>
      </c>
      <c r="K169" s="95">
        <v>65.36</v>
      </c>
      <c r="L169" s="82"/>
      <c r="M169" s="95">
        <v>11438</v>
      </c>
    </row>
    <row r="170" spans="1:13" ht="14.25" x14ac:dyDescent="0.2">
      <c r="A170" s="16" t="s">
        <v>140</v>
      </c>
      <c r="B170" s="68">
        <v>167366</v>
      </c>
      <c r="C170" s="49" t="s">
        <v>196</v>
      </c>
      <c r="D170" s="77" t="s">
        <v>193</v>
      </c>
      <c r="E170" s="79" t="s">
        <v>238</v>
      </c>
      <c r="F170" s="88" t="s">
        <v>196</v>
      </c>
      <c r="G170" s="80">
        <v>3</v>
      </c>
      <c r="H170" s="80"/>
      <c r="I170" s="81">
        <v>3</v>
      </c>
      <c r="J170" s="78" t="s">
        <v>196</v>
      </c>
      <c r="K170" s="95">
        <v>68</v>
      </c>
      <c r="L170" s="82"/>
      <c r="M170" s="95">
        <v>1428</v>
      </c>
    </row>
    <row r="171" spans="1:13" ht="14.25" x14ac:dyDescent="0.2">
      <c r="A171" s="16" t="s">
        <v>141</v>
      </c>
      <c r="B171" s="68">
        <v>154755</v>
      </c>
      <c r="C171" s="49">
        <v>20005001</v>
      </c>
      <c r="D171" s="77" t="s">
        <v>142</v>
      </c>
      <c r="E171" s="79" t="s">
        <v>232</v>
      </c>
      <c r="F171" s="88" t="s">
        <v>196</v>
      </c>
      <c r="G171" s="80">
        <v>3</v>
      </c>
      <c r="H171" s="80"/>
      <c r="I171" s="81">
        <v>15</v>
      </c>
      <c r="J171" s="78">
        <v>3</v>
      </c>
      <c r="K171" s="95">
        <v>57</v>
      </c>
      <c r="L171" s="82"/>
      <c r="M171" s="95">
        <v>5985</v>
      </c>
    </row>
    <row r="172" spans="1:13" ht="14.25" x14ac:dyDescent="0.2">
      <c r="A172" s="16" t="s">
        <v>143</v>
      </c>
      <c r="B172" s="68">
        <v>127849</v>
      </c>
      <c r="C172" s="49">
        <v>20005317</v>
      </c>
      <c r="D172" s="77" t="s">
        <v>144</v>
      </c>
      <c r="E172" s="79" t="s">
        <v>232</v>
      </c>
      <c r="F172" s="88" t="s">
        <v>196</v>
      </c>
      <c r="G172" s="80">
        <v>3</v>
      </c>
      <c r="H172" s="80"/>
      <c r="I172" s="81">
        <v>15</v>
      </c>
      <c r="J172" s="78">
        <v>3</v>
      </c>
      <c r="K172" s="95">
        <v>60</v>
      </c>
      <c r="L172" s="82"/>
      <c r="M172" s="95">
        <v>6300</v>
      </c>
    </row>
    <row r="173" spans="1:13" ht="14.25" x14ac:dyDescent="0.2">
      <c r="A173" s="16" t="s">
        <v>145</v>
      </c>
      <c r="B173" s="68">
        <v>111734</v>
      </c>
      <c r="C173" s="49">
        <v>20003587</v>
      </c>
      <c r="D173" s="77" t="s">
        <v>146</v>
      </c>
      <c r="E173" s="79" t="s">
        <v>232</v>
      </c>
      <c r="F173" s="88" t="s">
        <v>196</v>
      </c>
      <c r="G173" s="80">
        <v>3</v>
      </c>
      <c r="H173" s="80"/>
      <c r="I173" s="81">
        <v>10</v>
      </c>
      <c r="J173" s="78">
        <v>3</v>
      </c>
      <c r="K173" s="95">
        <v>56</v>
      </c>
      <c r="L173" s="82"/>
      <c r="M173" s="95">
        <v>3920</v>
      </c>
    </row>
    <row r="174" spans="1:13" ht="14.25" x14ac:dyDescent="0.2">
      <c r="A174" s="16" t="s">
        <v>147</v>
      </c>
      <c r="B174" s="68">
        <v>157443</v>
      </c>
      <c r="C174" s="49">
        <v>20005002</v>
      </c>
      <c r="D174" s="77" t="s">
        <v>148</v>
      </c>
      <c r="E174" s="79" t="s">
        <v>232</v>
      </c>
      <c r="F174" s="88" t="s">
        <v>196</v>
      </c>
      <c r="G174" s="80">
        <v>4</v>
      </c>
      <c r="H174" s="80"/>
      <c r="I174" s="81">
        <v>18</v>
      </c>
      <c r="J174" s="78" t="s">
        <v>196</v>
      </c>
      <c r="K174" s="95">
        <v>58</v>
      </c>
      <c r="L174" s="82"/>
      <c r="M174" s="95">
        <v>7308</v>
      </c>
    </row>
    <row r="175" spans="1:13" ht="14.25" x14ac:dyDescent="0.2">
      <c r="A175" s="16" t="s">
        <v>149</v>
      </c>
      <c r="B175" s="68">
        <v>112613</v>
      </c>
      <c r="C175" s="49">
        <v>20001864</v>
      </c>
      <c r="D175" s="77" t="s">
        <v>150</v>
      </c>
      <c r="E175" s="79" t="s">
        <v>232</v>
      </c>
      <c r="F175" s="88" t="s">
        <v>196</v>
      </c>
      <c r="G175" s="80">
        <v>4</v>
      </c>
      <c r="H175" s="80"/>
      <c r="I175" s="81">
        <v>8</v>
      </c>
      <c r="J175" s="78">
        <v>3</v>
      </c>
      <c r="K175" s="95">
        <v>49</v>
      </c>
      <c r="L175" s="82"/>
      <c r="M175" s="95">
        <v>2744</v>
      </c>
    </row>
    <row r="176" spans="1:13" ht="14.25" x14ac:dyDescent="0.2">
      <c r="A176" s="16" t="s">
        <v>151</v>
      </c>
      <c r="B176" s="68">
        <v>117547</v>
      </c>
      <c r="C176" s="49">
        <v>20000623</v>
      </c>
      <c r="D176" s="77" t="s">
        <v>152</v>
      </c>
      <c r="E176" s="79" t="s">
        <v>232</v>
      </c>
      <c r="F176" s="88" t="s">
        <v>196</v>
      </c>
      <c r="G176" s="80">
        <v>3</v>
      </c>
      <c r="H176" s="80"/>
      <c r="I176" s="81">
        <v>9</v>
      </c>
      <c r="J176" s="78">
        <v>2</v>
      </c>
      <c r="K176" s="95">
        <v>54</v>
      </c>
      <c r="L176" s="82"/>
      <c r="M176" s="95">
        <v>3402</v>
      </c>
    </row>
    <row r="177" spans="1:13" ht="14.25" x14ac:dyDescent="0.2">
      <c r="A177" s="16" t="s">
        <v>153</v>
      </c>
      <c r="B177" s="68">
        <v>209920</v>
      </c>
      <c r="C177" s="49">
        <v>20000625</v>
      </c>
      <c r="D177" s="77" t="s">
        <v>202</v>
      </c>
      <c r="E177" s="79" t="s">
        <v>232</v>
      </c>
      <c r="F177" s="88" t="s">
        <v>217</v>
      </c>
      <c r="G177" s="80">
        <v>3</v>
      </c>
      <c r="H177" s="80"/>
      <c r="I177" s="81">
        <v>21</v>
      </c>
      <c r="J177" s="78" t="s">
        <v>196</v>
      </c>
      <c r="K177" s="95">
        <v>49</v>
      </c>
      <c r="L177" s="82"/>
      <c r="M177" s="95">
        <v>7203</v>
      </c>
    </row>
    <row r="178" spans="1:13" ht="14.25" x14ac:dyDescent="0.2">
      <c r="A178" s="16" t="s">
        <v>154</v>
      </c>
      <c r="B178" s="68">
        <v>181959</v>
      </c>
      <c r="C178" s="49">
        <v>20005319</v>
      </c>
      <c r="D178" s="77" t="s">
        <v>155</v>
      </c>
      <c r="E178" s="79" t="s">
        <v>232</v>
      </c>
      <c r="F178" s="88" t="s">
        <v>196</v>
      </c>
      <c r="G178" s="80">
        <v>3</v>
      </c>
      <c r="H178" s="80"/>
      <c r="I178" s="81">
        <v>16</v>
      </c>
      <c r="J178" s="78" t="s">
        <v>196</v>
      </c>
      <c r="K178" s="95">
        <v>51</v>
      </c>
      <c r="L178" s="82"/>
      <c r="M178" s="95">
        <v>5712</v>
      </c>
    </row>
    <row r="179" spans="1:13" ht="14.25" x14ac:dyDescent="0.2">
      <c r="A179" s="16" t="s">
        <v>156</v>
      </c>
      <c r="B179" s="68">
        <v>104548</v>
      </c>
      <c r="C179" s="49">
        <v>20000629</v>
      </c>
      <c r="D179" s="77" t="s">
        <v>157</v>
      </c>
      <c r="E179" s="79" t="s">
        <v>232</v>
      </c>
      <c r="F179" s="88" t="s">
        <v>196</v>
      </c>
      <c r="G179" s="80">
        <v>3</v>
      </c>
      <c r="H179" s="80"/>
      <c r="I179" s="81">
        <v>16</v>
      </c>
      <c r="J179" s="78" t="s">
        <v>196</v>
      </c>
      <c r="K179" s="95">
        <v>53</v>
      </c>
      <c r="L179" s="82"/>
      <c r="M179" s="95">
        <v>5936</v>
      </c>
    </row>
    <row r="180" spans="1:13" ht="14.25" x14ac:dyDescent="0.2">
      <c r="A180" s="16" t="s">
        <v>158</v>
      </c>
      <c r="B180" s="68">
        <v>98596</v>
      </c>
      <c r="C180" s="49">
        <v>20000630</v>
      </c>
      <c r="D180" s="77" t="s">
        <v>159</v>
      </c>
      <c r="E180" s="79" t="s">
        <v>232</v>
      </c>
      <c r="F180" s="88" t="s">
        <v>196</v>
      </c>
      <c r="G180" s="80">
        <v>4</v>
      </c>
      <c r="H180" s="80"/>
      <c r="I180" s="81">
        <v>20</v>
      </c>
      <c r="J180" s="78">
        <v>4</v>
      </c>
      <c r="K180" s="95">
        <v>57</v>
      </c>
      <c r="L180" s="82"/>
      <c r="M180" s="95">
        <v>7980</v>
      </c>
    </row>
    <row r="181" spans="1:13" ht="14.25" x14ac:dyDescent="0.2">
      <c r="A181" s="16" t="s">
        <v>160</v>
      </c>
      <c r="B181" s="68">
        <v>102560</v>
      </c>
      <c r="C181" s="49">
        <v>20000631</v>
      </c>
      <c r="D181" s="77" t="s">
        <v>161</v>
      </c>
      <c r="E181" s="79" t="s">
        <v>232</v>
      </c>
      <c r="F181" s="88" t="s">
        <v>196</v>
      </c>
      <c r="G181" s="80">
        <v>3</v>
      </c>
      <c r="H181" s="80"/>
      <c r="I181" s="81">
        <v>18</v>
      </c>
      <c r="J181" s="78">
        <v>3</v>
      </c>
      <c r="K181" s="95">
        <v>48</v>
      </c>
      <c r="L181" s="82"/>
      <c r="M181" s="95">
        <v>6048</v>
      </c>
    </row>
    <row r="182" spans="1:13" ht="14.25" x14ac:dyDescent="0.2">
      <c r="A182" s="16" t="s">
        <v>162</v>
      </c>
      <c r="B182" s="68">
        <v>160643</v>
      </c>
      <c r="C182" s="49">
        <v>20005321</v>
      </c>
      <c r="D182" s="77" t="s">
        <v>163</v>
      </c>
      <c r="E182" s="79" t="s">
        <v>232</v>
      </c>
      <c r="F182" s="88" t="s">
        <v>196</v>
      </c>
      <c r="G182" s="80">
        <v>3</v>
      </c>
      <c r="H182" s="80"/>
      <c r="I182" s="81">
        <v>15</v>
      </c>
      <c r="J182" s="78">
        <v>3</v>
      </c>
      <c r="K182" s="95">
        <v>55</v>
      </c>
      <c r="L182" s="82"/>
      <c r="M182" s="95">
        <v>5775</v>
      </c>
    </row>
    <row r="183" spans="1:13" ht="14.25" x14ac:dyDescent="0.2">
      <c r="A183" s="16" t="s">
        <v>164</v>
      </c>
      <c r="B183" s="68">
        <v>632865</v>
      </c>
      <c r="C183" s="49">
        <v>20005787</v>
      </c>
      <c r="D183" s="77" t="s">
        <v>194</v>
      </c>
      <c r="E183" s="79" t="s">
        <v>231</v>
      </c>
      <c r="F183" s="88" t="s">
        <v>220</v>
      </c>
      <c r="G183" s="80">
        <v>1</v>
      </c>
      <c r="H183" s="80"/>
      <c r="I183" s="81">
        <v>160</v>
      </c>
      <c r="J183" s="78" t="s">
        <v>196</v>
      </c>
      <c r="K183" s="95"/>
      <c r="L183" s="82"/>
      <c r="M183" s="95">
        <v>43825.25</v>
      </c>
    </row>
    <row r="184" spans="1:13" ht="14.25" x14ac:dyDescent="0.2">
      <c r="A184" s="16" t="s">
        <v>164</v>
      </c>
      <c r="B184" s="68">
        <v>632865</v>
      </c>
      <c r="C184" s="49">
        <v>20001857</v>
      </c>
      <c r="D184" s="77" t="s">
        <v>201</v>
      </c>
      <c r="E184" s="79" t="s">
        <v>233</v>
      </c>
      <c r="F184" s="88" t="s">
        <v>218</v>
      </c>
      <c r="G184" s="80"/>
      <c r="H184" s="80"/>
      <c r="I184" s="81">
        <v>190</v>
      </c>
      <c r="J184" s="78">
        <v>9</v>
      </c>
      <c r="K184" s="95">
        <v>81.048421052631596</v>
      </c>
      <c r="L184" s="82"/>
      <c r="M184" s="95">
        <v>107794.40000000001</v>
      </c>
    </row>
    <row r="185" spans="1:13" ht="14.25" x14ac:dyDescent="0.2">
      <c r="A185" s="16" t="s">
        <v>164</v>
      </c>
      <c r="B185" s="68">
        <v>632865</v>
      </c>
      <c r="C185" s="49">
        <v>20005323</v>
      </c>
      <c r="D185" s="77" t="s">
        <v>201</v>
      </c>
      <c r="E185" s="79" t="s">
        <v>234</v>
      </c>
      <c r="F185" s="88" t="s">
        <v>218</v>
      </c>
      <c r="G185" s="80">
        <v>5</v>
      </c>
      <c r="H185" s="80"/>
      <c r="I185" s="81">
        <v>110</v>
      </c>
      <c r="J185" s="78">
        <v>7</v>
      </c>
      <c r="K185" s="95">
        <v>95.445454545454552</v>
      </c>
      <c r="L185" s="82"/>
      <c r="M185" s="95">
        <v>73493</v>
      </c>
    </row>
    <row r="186" spans="1:13" ht="14.25" x14ac:dyDescent="0.2">
      <c r="A186" s="16" t="s">
        <v>164</v>
      </c>
      <c r="B186" s="68">
        <v>632865</v>
      </c>
      <c r="C186" s="49">
        <v>20001740</v>
      </c>
      <c r="D186" s="77" t="s">
        <v>201</v>
      </c>
      <c r="E186" s="79" t="s">
        <v>235</v>
      </c>
      <c r="F186" s="88" t="s">
        <v>218</v>
      </c>
      <c r="G186" s="80"/>
      <c r="H186" s="80"/>
      <c r="I186" s="81">
        <v>65</v>
      </c>
      <c r="J186" s="78">
        <v>6</v>
      </c>
      <c r="K186" s="95">
        <v>114.90461538461538</v>
      </c>
      <c r="L186" s="82"/>
      <c r="M186" s="95">
        <v>52281.599999999999</v>
      </c>
    </row>
    <row r="187" spans="1:13" ht="14.25" x14ac:dyDescent="0.2">
      <c r="A187" s="16" t="s">
        <v>164</v>
      </c>
      <c r="B187" s="68">
        <v>632865</v>
      </c>
      <c r="C187" s="49" t="s">
        <v>196</v>
      </c>
      <c r="D187" s="77" t="s">
        <v>194</v>
      </c>
      <c r="E187" s="79" t="s">
        <v>239</v>
      </c>
      <c r="F187" s="88" t="s">
        <v>221</v>
      </c>
      <c r="G187" s="80">
        <v>0</v>
      </c>
      <c r="H187" s="80" t="s">
        <v>195</v>
      </c>
      <c r="I187" s="81">
        <v>110</v>
      </c>
      <c r="J187" s="78" t="s">
        <v>196</v>
      </c>
      <c r="K187" s="95">
        <v>140.80000000000001</v>
      </c>
      <c r="L187" s="82" t="s">
        <v>195</v>
      </c>
      <c r="M187" s="95">
        <v>84553</v>
      </c>
    </row>
    <row r="188" spans="1:13" ht="14.25" x14ac:dyDescent="0.2">
      <c r="A188" s="16" t="s">
        <v>164</v>
      </c>
      <c r="B188" s="68">
        <v>632865</v>
      </c>
      <c r="C188" s="49" t="s">
        <v>196</v>
      </c>
      <c r="D188" s="77" t="s">
        <v>194</v>
      </c>
      <c r="E188" s="79" t="s">
        <v>240</v>
      </c>
      <c r="F188" s="88" t="s">
        <v>221</v>
      </c>
      <c r="G188" s="80">
        <v>0</v>
      </c>
      <c r="H188" s="80" t="s">
        <v>195</v>
      </c>
      <c r="I188" s="81">
        <v>65</v>
      </c>
      <c r="J188" s="78" t="s">
        <v>196</v>
      </c>
      <c r="K188" s="95">
        <v>132.14461538461538</v>
      </c>
      <c r="L188" s="82" t="s">
        <v>195</v>
      </c>
      <c r="M188" s="95">
        <v>60125.799999999996</v>
      </c>
    </row>
    <row r="189" spans="1:13" ht="14.25" x14ac:dyDescent="0.2">
      <c r="A189" s="16" t="s">
        <v>164</v>
      </c>
      <c r="B189" s="68">
        <v>632865</v>
      </c>
      <c r="C189" s="49">
        <v>20002208</v>
      </c>
      <c r="D189" s="77" t="s">
        <v>201</v>
      </c>
      <c r="E189" s="79" t="s">
        <v>236</v>
      </c>
      <c r="F189" s="88" t="s">
        <v>196</v>
      </c>
      <c r="G189" s="80">
        <v>1</v>
      </c>
      <c r="H189" s="80"/>
      <c r="I189" s="81">
        <v>20</v>
      </c>
      <c r="J189" s="78">
        <v>3</v>
      </c>
      <c r="K189" s="95">
        <v>142.5</v>
      </c>
      <c r="L189" s="82"/>
      <c r="M189" s="95">
        <v>19950</v>
      </c>
    </row>
    <row r="190" spans="1:13" ht="14.25" x14ac:dyDescent="0.2">
      <c r="A190" s="16" t="s">
        <v>164</v>
      </c>
      <c r="B190" s="68">
        <v>632865</v>
      </c>
      <c r="C190" s="49">
        <v>20004032</v>
      </c>
      <c r="D190" s="77" t="s">
        <v>201</v>
      </c>
      <c r="E190" s="79" t="s">
        <v>237</v>
      </c>
      <c r="F190" s="88" t="s">
        <v>196</v>
      </c>
      <c r="G190" s="80">
        <v>1</v>
      </c>
      <c r="H190" s="80"/>
      <c r="I190" s="81">
        <v>20</v>
      </c>
      <c r="J190" s="78">
        <v>3</v>
      </c>
      <c r="K190" s="95">
        <v>123.5</v>
      </c>
      <c r="L190" s="82"/>
      <c r="M190" s="95">
        <v>17290</v>
      </c>
    </row>
    <row r="191" spans="1:13" ht="14.25" x14ac:dyDescent="0.2">
      <c r="A191" s="16" t="s">
        <v>164</v>
      </c>
      <c r="B191" s="68">
        <v>632865</v>
      </c>
      <c r="C191" s="49" t="s">
        <v>196</v>
      </c>
      <c r="D191" s="77" t="s">
        <v>194</v>
      </c>
      <c r="E191" s="79" t="s">
        <v>238</v>
      </c>
      <c r="F191" s="88" t="s">
        <v>196</v>
      </c>
      <c r="G191" s="80">
        <v>3</v>
      </c>
      <c r="H191" s="80"/>
      <c r="I191" s="81">
        <v>10</v>
      </c>
      <c r="J191" s="78" t="s">
        <v>196</v>
      </c>
      <c r="K191" s="95">
        <v>122.39999999999999</v>
      </c>
      <c r="L191" s="82"/>
      <c r="M191" s="95">
        <v>8568</v>
      </c>
    </row>
    <row r="192" spans="1:13" ht="14.25" x14ac:dyDescent="0.2">
      <c r="A192" s="16" t="s">
        <v>165</v>
      </c>
      <c r="B192" s="68">
        <v>632865</v>
      </c>
      <c r="C192" s="49">
        <v>20003588</v>
      </c>
      <c r="D192" s="77" t="s">
        <v>166</v>
      </c>
      <c r="E192" s="79" t="s">
        <v>232</v>
      </c>
      <c r="F192" s="88" t="s">
        <v>196</v>
      </c>
      <c r="G192" s="80">
        <v>3</v>
      </c>
      <c r="H192" s="80"/>
      <c r="I192" s="81">
        <v>25</v>
      </c>
      <c r="J192" s="78">
        <v>5</v>
      </c>
      <c r="K192" s="95">
        <v>56</v>
      </c>
      <c r="L192" s="82"/>
      <c r="M192" s="95">
        <v>9800</v>
      </c>
    </row>
    <row r="193" spans="1:18" ht="14.25" x14ac:dyDescent="0.2">
      <c r="A193" s="16" t="s">
        <v>167</v>
      </c>
      <c r="B193" s="68">
        <v>283083</v>
      </c>
      <c r="C193" s="49">
        <v>20003590</v>
      </c>
      <c r="D193" s="77" t="s">
        <v>168</v>
      </c>
      <c r="E193" s="79" t="s">
        <v>232</v>
      </c>
      <c r="F193" s="88" t="s">
        <v>196</v>
      </c>
      <c r="G193" s="80">
        <v>3</v>
      </c>
      <c r="H193" s="80"/>
      <c r="I193" s="81">
        <v>33</v>
      </c>
      <c r="J193" s="78" t="s">
        <v>196</v>
      </c>
      <c r="K193" s="95">
        <v>63</v>
      </c>
      <c r="L193" s="82"/>
      <c r="M193" s="95">
        <v>14553</v>
      </c>
    </row>
    <row r="194" spans="1:18" ht="14.25" x14ac:dyDescent="0.2">
      <c r="A194" s="16" t="s">
        <v>169</v>
      </c>
      <c r="B194" s="68">
        <v>95897</v>
      </c>
      <c r="C194" s="49">
        <v>20000637</v>
      </c>
      <c r="D194" s="77" t="s">
        <v>170</v>
      </c>
      <c r="E194" s="79" t="s">
        <v>232</v>
      </c>
      <c r="F194" s="88" t="s">
        <v>196</v>
      </c>
      <c r="G194" s="80">
        <v>3</v>
      </c>
      <c r="H194" s="80"/>
      <c r="I194" s="81">
        <v>8</v>
      </c>
      <c r="J194" s="78" t="s">
        <v>196</v>
      </c>
      <c r="K194" s="95">
        <v>50</v>
      </c>
      <c r="L194" s="82"/>
      <c r="M194" s="95">
        <v>2800</v>
      </c>
    </row>
    <row r="195" spans="1:18" ht="14.25" x14ac:dyDescent="0.2">
      <c r="A195" s="16" t="s">
        <v>171</v>
      </c>
      <c r="B195" s="68">
        <v>125961</v>
      </c>
      <c r="C195" s="49">
        <v>20000638</v>
      </c>
      <c r="D195" s="77" t="s">
        <v>172</v>
      </c>
      <c r="E195" s="79" t="s">
        <v>232</v>
      </c>
      <c r="F195" s="88" t="s">
        <v>196</v>
      </c>
      <c r="G195" s="80">
        <v>3</v>
      </c>
      <c r="H195" s="80"/>
      <c r="I195" s="81">
        <v>20</v>
      </c>
      <c r="J195" s="78">
        <v>4</v>
      </c>
      <c r="K195" s="95">
        <v>59</v>
      </c>
      <c r="L195" s="82"/>
      <c r="M195" s="95">
        <v>8260</v>
      </c>
    </row>
    <row r="196" spans="1:18" ht="14.25" x14ac:dyDescent="0.2">
      <c r="A196" s="16" t="s">
        <v>173</v>
      </c>
      <c r="B196" s="68">
        <v>358876</v>
      </c>
      <c r="C196" s="49">
        <v>20005325</v>
      </c>
      <c r="D196" s="77" t="s">
        <v>174</v>
      </c>
      <c r="E196" s="79" t="s">
        <v>232</v>
      </c>
      <c r="F196" s="88" t="s">
        <v>196</v>
      </c>
      <c r="G196" s="80">
        <v>3</v>
      </c>
      <c r="H196" s="80"/>
      <c r="I196" s="81">
        <v>45</v>
      </c>
      <c r="J196" s="78">
        <v>5</v>
      </c>
      <c r="K196" s="95">
        <v>61</v>
      </c>
      <c r="L196" s="82"/>
      <c r="M196" s="95">
        <v>19215</v>
      </c>
    </row>
    <row r="197" spans="1:18" ht="14.25" x14ac:dyDescent="0.2">
      <c r="A197" s="16" t="s">
        <v>175</v>
      </c>
      <c r="B197" s="68">
        <v>127810</v>
      </c>
      <c r="C197" s="49">
        <v>20004199</v>
      </c>
      <c r="D197" s="77" t="s">
        <v>176</v>
      </c>
      <c r="E197" s="79" t="s">
        <v>232</v>
      </c>
      <c r="F197" s="88" t="s">
        <v>196</v>
      </c>
      <c r="G197" s="80">
        <v>3</v>
      </c>
      <c r="H197" s="80"/>
      <c r="I197" s="81">
        <v>17</v>
      </c>
      <c r="J197" s="78" t="s">
        <v>196</v>
      </c>
      <c r="K197" s="95">
        <v>65</v>
      </c>
      <c r="L197" s="82"/>
      <c r="M197" s="95">
        <v>7735</v>
      </c>
    </row>
    <row r="198" spans="1:18" ht="14.25" x14ac:dyDescent="0.2">
      <c r="A198" s="16" t="s">
        <v>177</v>
      </c>
      <c r="B198" s="68">
        <v>87172</v>
      </c>
      <c r="C198" s="49">
        <v>20000641</v>
      </c>
      <c r="D198" s="77" t="s">
        <v>178</v>
      </c>
      <c r="E198" s="79" t="s">
        <v>232</v>
      </c>
      <c r="F198" s="88" t="s">
        <v>196</v>
      </c>
      <c r="G198" s="80">
        <v>4</v>
      </c>
      <c r="H198" s="80"/>
      <c r="I198" s="81">
        <v>16</v>
      </c>
      <c r="J198" s="78" t="s">
        <v>196</v>
      </c>
      <c r="K198" s="95">
        <v>48</v>
      </c>
      <c r="L198" s="82"/>
      <c r="M198" s="95">
        <v>5376</v>
      </c>
    </row>
    <row r="199" spans="1:18" ht="14.25" x14ac:dyDescent="0.2">
      <c r="A199" s="74"/>
      <c r="B199" s="74"/>
      <c r="C199" s="75"/>
      <c r="D199" s="33"/>
      <c r="E199" s="35"/>
      <c r="F199" s="89"/>
      <c r="G199" s="42"/>
      <c r="H199" s="42"/>
      <c r="I199" s="43"/>
      <c r="J199" s="34"/>
      <c r="K199" s="100"/>
      <c r="L199" s="44"/>
      <c r="M199" s="100"/>
    </row>
    <row r="200" spans="1:18" ht="40.15" customHeight="1" thickBot="1" x14ac:dyDescent="0.3">
      <c r="A200" s="33"/>
      <c r="B200" s="67"/>
      <c r="C200" s="76"/>
      <c r="D200" s="28" t="s">
        <v>207</v>
      </c>
      <c r="E200" s="28" t="s">
        <v>4</v>
      </c>
      <c r="F200" s="31"/>
      <c r="G200" s="24" t="s">
        <v>5</v>
      </c>
      <c r="H200" s="24"/>
      <c r="I200" s="21" t="s">
        <v>228</v>
      </c>
      <c r="J200" s="24" t="s">
        <v>6</v>
      </c>
      <c r="K200" s="96" t="s">
        <v>224</v>
      </c>
      <c r="L200" s="21"/>
      <c r="M200" s="96" t="s">
        <v>225</v>
      </c>
    </row>
    <row r="201" spans="1:18" ht="14.25" x14ac:dyDescent="0.2">
      <c r="A201" s="33"/>
      <c r="B201" s="67"/>
      <c r="C201" s="76"/>
      <c r="D201" s="16" t="s">
        <v>211</v>
      </c>
      <c r="E201" s="79" t="s">
        <v>241</v>
      </c>
      <c r="F201" s="79"/>
      <c r="G201" s="80"/>
      <c r="H201" s="80"/>
      <c r="I201" s="81">
        <v>79</v>
      </c>
      <c r="J201" s="83" t="s">
        <v>196</v>
      </c>
      <c r="K201" s="95">
        <v>112.29999999999998</v>
      </c>
      <c r="L201" s="82"/>
      <c r="M201" s="95">
        <v>62101.899999999994</v>
      </c>
    </row>
    <row r="202" spans="1:18" ht="14.25" x14ac:dyDescent="0.2">
      <c r="A202" s="33"/>
      <c r="B202" s="67"/>
      <c r="C202" s="76"/>
      <c r="D202" s="16" t="s">
        <v>212</v>
      </c>
      <c r="E202" s="79" t="s">
        <v>241</v>
      </c>
      <c r="F202" s="79"/>
      <c r="G202" s="80"/>
      <c r="H202" s="80"/>
      <c r="I202" s="81">
        <v>114</v>
      </c>
      <c r="J202" s="83" t="s">
        <v>196</v>
      </c>
      <c r="K202" s="95">
        <v>100.5</v>
      </c>
      <c r="L202" s="82"/>
      <c r="M202" s="95">
        <v>80199</v>
      </c>
    </row>
    <row r="203" spans="1:18" ht="15" customHeight="1" x14ac:dyDescent="0.2">
      <c r="A203" s="1"/>
      <c r="B203" s="1"/>
      <c r="C203" s="10"/>
      <c r="E203" s="2"/>
      <c r="F203" s="90"/>
      <c r="G203" s="26"/>
      <c r="H203" s="26"/>
      <c r="I203" s="40"/>
      <c r="J203" s="26"/>
      <c r="K203" s="101"/>
      <c r="L203" s="40"/>
      <c r="M203" s="101"/>
      <c r="O203" s="3"/>
    </row>
    <row r="204" spans="1:18" ht="15" customHeight="1" x14ac:dyDescent="0.2">
      <c r="A204" s="13" t="s">
        <v>198</v>
      </c>
      <c r="B204" s="6"/>
      <c r="C204" s="50"/>
      <c r="E204" s="46"/>
      <c r="F204" s="91"/>
      <c r="G204" s="47"/>
      <c r="H204" s="47"/>
      <c r="I204" s="48"/>
      <c r="J204" s="47"/>
      <c r="K204" s="102"/>
      <c r="L204" s="48"/>
      <c r="M204" s="102"/>
      <c r="N204" s="29"/>
      <c r="O204" s="36"/>
      <c r="P204" s="29"/>
      <c r="Q204" s="29"/>
      <c r="R204" s="29"/>
    </row>
    <row r="205" spans="1:18" ht="15" customHeight="1" x14ac:dyDescent="0.2">
      <c r="A205" s="13" t="s">
        <v>222</v>
      </c>
      <c r="B205" s="6"/>
      <c r="C205" s="50"/>
      <c r="E205" s="46"/>
      <c r="F205" s="91"/>
      <c r="G205" s="47"/>
      <c r="H205" s="47"/>
      <c r="I205" s="48"/>
      <c r="J205" s="47"/>
      <c r="K205" s="102"/>
      <c r="L205" s="48"/>
      <c r="M205" s="102"/>
      <c r="N205" s="29"/>
      <c r="O205" s="36"/>
      <c r="P205" s="29"/>
      <c r="Q205" s="29"/>
      <c r="R205" s="29"/>
    </row>
    <row r="206" spans="1:18" ht="15" customHeight="1" x14ac:dyDescent="0.2">
      <c r="A206" s="13" t="s">
        <v>242</v>
      </c>
      <c r="B206" s="6"/>
      <c r="C206" s="50"/>
      <c r="E206" s="46"/>
      <c r="F206" s="91"/>
      <c r="G206" s="47"/>
      <c r="H206" s="47"/>
      <c r="I206" s="48"/>
      <c r="J206" s="47"/>
      <c r="K206" s="102"/>
      <c r="L206" s="48"/>
      <c r="M206" s="102"/>
      <c r="N206" s="29"/>
      <c r="O206" s="36"/>
      <c r="P206" s="29"/>
      <c r="Q206" s="29"/>
      <c r="R206" s="29"/>
    </row>
    <row r="207" spans="1:18" ht="15" customHeight="1" x14ac:dyDescent="0.2">
      <c r="A207" s="13" t="s">
        <v>243</v>
      </c>
      <c r="B207" s="6"/>
      <c r="C207" s="50"/>
      <c r="E207" s="46"/>
      <c r="F207" s="91"/>
      <c r="G207" s="47"/>
      <c r="H207" s="47"/>
      <c r="I207" s="48"/>
      <c r="J207" s="47"/>
      <c r="K207" s="102"/>
      <c r="L207" s="48"/>
      <c r="M207" s="102"/>
      <c r="N207" s="29"/>
      <c r="O207" s="36"/>
      <c r="P207" s="29"/>
      <c r="Q207" s="29"/>
      <c r="R207" s="29"/>
    </row>
    <row r="208" spans="1:18" ht="15" customHeight="1" x14ac:dyDescent="0.2">
      <c r="A208" s="13" t="s">
        <v>244</v>
      </c>
      <c r="B208" s="6"/>
      <c r="C208" s="50"/>
      <c r="E208" s="46"/>
      <c r="F208" s="91"/>
      <c r="G208" s="47"/>
      <c r="H208" s="47"/>
      <c r="I208" s="48"/>
      <c r="J208" s="47"/>
      <c r="K208" s="102"/>
      <c r="L208" s="48"/>
      <c r="M208" s="102"/>
      <c r="N208" s="29"/>
      <c r="O208" s="36"/>
      <c r="P208" s="29"/>
      <c r="Q208" s="29"/>
      <c r="R208" s="29"/>
    </row>
    <row r="209" spans="1:18" ht="15" customHeight="1" x14ac:dyDescent="0.2">
      <c r="A209" s="13" t="s">
        <v>245</v>
      </c>
      <c r="B209" s="6"/>
      <c r="C209" s="50"/>
      <c r="E209" s="46"/>
      <c r="F209" s="91"/>
      <c r="G209" s="47"/>
      <c r="H209" s="47"/>
      <c r="I209" s="48"/>
      <c r="J209" s="47"/>
      <c r="K209" s="102"/>
      <c r="L209" s="48"/>
      <c r="M209" s="102"/>
      <c r="N209" s="29"/>
      <c r="O209" s="36"/>
      <c r="P209" s="29"/>
      <c r="Q209" s="29"/>
      <c r="R209" s="29"/>
    </row>
    <row r="210" spans="1:18" ht="15" customHeight="1" x14ac:dyDescent="0.2">
      <c r="A210" s="13" t="s">
        <v>246</v>
      </c>
      <c r="B210" s="6"/>
      <c r="C210" s="50"/>
      <c r="E210" s="46"/>
      <c r="F210" s="91"/>
      <c r="G210" s="47"/>
      <c r="H210" s="47"/>
      <c r="I210" s="48"/>
      <c r="J210" s="47"/>
      <c r="K210" s="102"/>
      <c r="L210" s="48"/>
      <c r="M210" s="102"/>
      <c r="N210" s="29"/>
      <c r="O210" s="36"/>
      <c r="P210" s="29"/>
      <c r="Q210" s="29"/>
      <c r="R210" s="29"/>
    </row>
    <row r="211" spans="1:18" ht="15" customHeight="1" x14ac:dyDescent="0.2">
      <c r="A211" s="13" t="s">
        <v>247</v>
      </c>
      <c r="B211" s="6"/>
      <c r="C211" s="50"/>
      <c r="E211" s="46"/>
      <c r="F211" s="91"/>
      <c r="G211" s="47"/>
      <c r="H211" s="47"/>
      <c r="I211" s="48"/>
      <c r="J211" s="47"/>
      <c r="K211" s="102"/>
      <c r="L211" s="48"/>
      <c r="M211" s="102"/>
      <c r="N211" s="29"/>
      <c r="O211" s="36"/>
      <c r="P211" s="29"/>
      <c r="Q211" s="29"/>
      <c r="R211" s="29"/>
    </row>
    <row r="212" spans="1:18" ht="15" customHeight="1" x14ac:dyDescent="0.2">
      <c r="A212" s="13"/>
      <c r="B212" s="6"/>
      <c r="C212" s="50"/>
      <c r="E212" s="46"/>
      <c r="F212" s="91"/>
      <c r="G212" s="47"/>
      <c r="H212" s="47"/>
      <c r="I212" s="48"/>
      <c r="J212" s="47"/>
      <c r="K212" s="102"/>
      <c r="L212" s="48"/>
      <c r="M212" s="102"/>
      <c r="N212" s="29"/>
      <c r="O212" s="36"/>
      <c r="P212" s="29"/>
      <c r="Q212" s="29"/>
      <c r="R212" s="29"/>
    </row>
    <row r="213" spans="1:18" ht="15" customHeight="1" x14ac:dyDescent="0.2">
      <c r="A213" s="13" t="s">
        <v>199</v>
      </c>
      <c r="B213" s="6"/>
      <c r="C213" s="50"/>
      <c r="E213" s="46"/>
      <c r="F213" s="91"/>
      <c r="G213" s="47"/>
      <c r="H213" s="47"/>
      <c r="I213" s="48"/>
      <c r="J213" s="47"/>
      <c r="K213" s="102"/>
      <c r="L213" s="48"/>
      <c r="M213" s="102"/>
      <c r="N213" s="29"/>
      <c r="O213" s="36"/>
      <c r="P213" s="29"/>
      <c r="Q213" s="29"/>
      <c r="R213" s="29"/>
    </row>
    <row r="214" spans="1:18" ht="15" customHeight="1" x14ac:dyDescent="0.2">
      <c r="A214" s="13" t="s">
        <v>248</v>
      </c>
      <c r="B214" s="6"/>
      <c r="C214" s="50"/>
      <c r="E214" s="46"/>
      <c r="F214" s="91"/>
      <c r="G214" s="47"/>
      <c r="H214" s="47"/>
      <c r="I214" s="48"/>
      <c r="J214" s="47"/>
      <c r="K214" s="102"/>
      <c r="L214" s="48"/>
      <c r="M214" s="102"/>
      <c r="N214" s="29"/>
      <c r="O214" s="36"/>
      <c r="P214" s="29"/>
      <c r="Q214" s="29"/>
      <c r="R214" s="29"/>
    </row>
    <row r="215" spans="1:18" ht="15" customHeight="1" x14ac:dyDescent="0.2">
      <c r="A215" s="13" t="s">
        <v>249</v>
      </c>
      <c r="B215" s="6"/>
      <c r="C215" s="50"/>
      <c r="E215" s="46"/>
      <c r="F215" s="91"/>
      <c r="G215" s="47"/>
      <c r="H215" s="47"/>
      <c r="I215" s="48"/>
      <c r="J215" s="47"/>
      <c r="K215" s="102"/>
      <c r="L215" s="48"/>
      <c r="M215" s="102"/>
      <c r="N215" s="29"/>
      <c r="O215" s="36"/>
      <c r="P215" s="29"/>
      <c r="Q215" s="29"/>
      <c r="R215" s="29"/>
    </row>
    <row r="216" spans="1:18" ht="15" customHeight="1" x14ac:dyDescent="0.2">
      <c r="A216" s="6"/>
      <c r="B216" s="6"/>
      <c r="C216" s="50"/>
      <c r="D216" s="13"/>
      <c r="E216" s="46"/>
      <c r="F216" s="91"/>
      <c r="G216" s="47"/>
      <c r="H216" s="47"/>
      <c r="I216" s="48"/>
      <c r="J216" s="47"/>
      <c r="K216" s="102"/>
      <c r="L216" s="48"/>
      <c r="M216" s="102"/>
      <c r="N216" s="29"/>
      <c r="O216" s="36"/>
      <c r="P216" s="29"/>
      <c r="Q216" s="29"/>
      <c r="R216" s="29"/>
    </row>
    <row r="217" spans="1:18" ht="105" customHeight="1" x14ac:dyDescent="0.2">
      <c r="A217" s="120" t="s">
        <v>251</v>
      </c>
      <c r="B217" s="119"/>
      <c r="C217" s="119"/>
      <c r="D217" s="119"/>
      <c r="E217" s="119"/>
      <c r="F217" s="119"/>
      <c r="G217" s="119"/>
      <c r="H217" s="119"/>
      <c r="I217" s="119"/>
      <c r="J217" s="119"/>
      <c r="K217" s="121"/>
      <c r="L217" s="121"/>
      <c r="M217" s="121"/>
      <c r="N217" s="61"/>
      <c r="O217" s="61"/>
      <c r="P217" s="61"/>
      <c r="Q217" s="61"/>
      <c r="R217" s="61"/>
    </row>
    <row r="218" spans="1:18" ht="69" customHeight="1" x14ac:dyDescent="0.2">
      <c r="A218" s="118" t="s">
        <v>9</v>
      </c>
      <c r="B218" s="119"/>
      <c r="C218" s="119"/>
      <c r="D218" s="119"/>
      <c r="E218" s="119"/>
      <c r="F218" s="119"/>
      <c r="G218" s="119"/>
      <c r="H218" s="119"/>
      <c r="I218" s="119"/>
      <c r="J218" s="119"/>
      <c r="N218" s="62"/>
      <c r="O218" s="62"/>
      <c r="P218" s="62"/>
      <c r="Q218" s="62"/>
      <c r="R218" s="62"/>
    </row>
    <row r="219" spans="1:18" ht="15" customHeight="1" x14ac:dyDescent="0.2">
      <c r="A219" s="13"/>
      <c r="B219" s="6"/>
      <c r="C219" s="50"/>
      <c r="D219" s="13"/>
      <c r="E219" s="46"/>
      <c r="F219" s="91"/>
      <c r="G219" s="47"/>
      <c r="H219" s="47"/>
      <c r="I219" s="48"/>
      <c r="J219" s="47"/>
      <c r="K219" s="102"/>
      <c r="L219" s="48"/>
      <c r="M219" s="102"/>
      <c r="N219" s="29"/>
      <c r="O219" s="36"/>
      <c r="P219" s="29"/>
      <c r="Q219" s="29"/>
      <c r="R219" s="29"/>
    </row>
    <row r="220" spans="1:18" ht="15" customHeight="1" x14ac:dyDescent="0.2">
      <c r="A220" s="13"/>
      <c r="B220" s="6"/>
      <c r="C220" s="50"/>
      <c r="D220" s="13"/>
      <c r="E220" s="7"/>
      <c r="F220" s="92"/>
      <c r="G220" s="27"/>
      <c r="H220" s="27"/>
      <c r="I220" s="41"/>
      <c r="J220" s="27"/>
      <c r="K220" s="103"/>
      <c r="L220" s="41"/>
      <c r="M220" s="103"/>
      <c r="O220" s="3"/>
    </row>
    <row r="221" spans="1:18" ht="15" customHeight="1" x14ac:dyDescent="0.2">
      <c r="A221" s="6"/>
      <c r="B221" s="6"/>
      <c r="C221" s="50"/>
      <c r="D221" s="13"/>
      <c r="E221" s="7"/>
      <c r="F221" s="92"/>
      <c r="G221" s="27"/>
      <c r="H221" s="27"/>
      <c r="I221" s="41"/>
      <c r="J221" s="27"/>
      <c r="K221" s="103"/>
      <c r="L221" s="41"/>
      <c r="M221" s="103"/>
      <c r="O221" s="3"/>
    </row>
    <row r="222" spans="1:18" ht="15" customHeight="1" x14ac:dyDescent="0.2">
      <c r="A222" s="6"/>
      <c r="B222" s="6"/>
      <c r="C222" s="50"/>
      <c r="D222" s="13"/>
      <c r="E222" s="7"/>
      <c r="F222" s="92"/>
      <c r="G222" s="27"/>
      <c r="H222" s="27"/>
      <c r="I222" s="41"/>
      <c r="J222" s="27"/>
      <c r="K222" s="103"/>
      <c r="L222" s="41"/>
      <c r="M222" s="103"/>
      <c r="O222" s="3"/>
    </row>
    <row r="223" spans="1:18" ht="15" customHeight="1" x14ac:dyDescent="0.2">
      <c r="A223" s="6"/>
      <c r="B223" s="6"/>
      <c r="C223" s="50"/>
      <c r="D223" s="13"/>
      <c r="E223" s="7"/>
      <c r="F223" s="92"/>
      <c r="G223" s="27"/>
      <c r="H223" s="27"/>
      <c r="I223" s="41"/>
      <c r="J223" s="27"/>
      <c r="K223" s="103"/>
      <c r="L223" s="41"/>
      <c r="M223" s="103"/>
      <c r="O223" s="3"/>
    </row>
    <row r="224" spans="1:18" ht="15" customHeight="1" x14ac:dyDescent="0.2">
      <c r="A224" s="6"/>
      <c r="B224" s="6"/>
      <c r="C224" s="50"/>
      <c r="D224" s="13"/>
      <c r="E224" s="7"/>
      <c r="F224" s="92"/>
      <c r="G224" s="27"/>
      <c r="H224" s="27"/>
      <c r="I224" s="41"/>
      <c r="J224" s="27"/>
      <c r="K224" s="103"/>
      <c r="L224" s="41"/>
      <c r="M224" s="103"/>
      <c r="O224" s="3"/>
    </row>
    <row r="225" spans="1:15" ht="15" customHeight="1" x14ac:dyDescent="0.2">
      <c r="A225" s="6"/>
      <c r="B225" s="6"/>
      <c r="C225" s="50"/>
      <c r="D225" s="13"/>
      <c r="E225" s="7"/>
      <c r="F225" s="92"/>
      <c r="G225" s="27"/>
      <c r="H225" s="27"/>
      <c r="I225" s="41"/>
      <c r="J225" s="27"/>
      <c r="K225" s="103"/>
      <c r="L225" s="41"/>
      <c r="M225" s="103"/>
      <c r="O225" s="3"/>
    </row>
    <row r="226" spans="1:15" ht="15" customHeight="1" x14ac:dyDescent="0.2">
      <c r="A226" s="6"/>
      <c r="B226" s="6"/>
      <c r="C226" s="50"/>
      <c r="D226" s="13"/>
      <c r="E226" s="7"/>
      <c r="F226" s="92"/>
      <c r="G226" s="27"/>
      <c r="H226" s="27"/>
      <c r="I226" s="41"/>
      <c r="J226" s="27"/>
      <c r="K226" s="103"/>
      <c r="L226" s="41"/>
      <c r="M226" s="103"/>
      <c r="O226" s="3"/>
    </row>
    <row r="227" spans="1:15" ht="15" customHeight="1" x14ac:dyDescent="0.2">
      <c r="A227" s="6"/>
      <c r="B227" s="6"/>
      <c r="C227" s="50"/>
      <c r="D227" s="13"/>
      <c r="E227" s="7"/>
      <c r="F227" s="92"/>
      <c r="G227" s="27"/>
      <c r="H227" s="27"/>
      <c r="I227" s="41"/>
      <c r="J227" s="27"/>
      <c r="K227" s="103"/>
      <c r="L227" s="41"/>
      <c r="M227" s="103"/>
      <c r="O227" s="3"/>
    </row>
    <row r="228" spans="1:15" ht="15" customHeight="1" x14ac:dyDescent="0.2">
      <c r="A228" s="6"/>
      <c r="B228" s="6"/>
      <c r="C228" s="50"/>
      <c r="D228" s="13"/>
      <c r="E228" s="7"/>
      <c r="F228" s="92"/>
      <c r="G228" s="27"/>
      <c r="H228" s="27"/>
      <c r="I228" s="41"/>
      <c r="J228" s="27"/>
      <c r="K228" s="103"/>
      <c r="L228" s="41"/>
      <c r="M228" s="103"/>
      <c r="O228" s="3"/>
    </row>
    <row r="229" spans="1:15" ht="15" customHeight="1" x14ac:dyDescent="0.2">
      <c r="A229" s="6"/>
      <c r="B229" s="6"/>
      <c r="C229" s="50"/>
      <c r="D229" s="13"/>
      <c r="E229" s="7"/>
      <c r="F229" s="92"/>
      <c r="G229" s="27"/>
      <c r="H229" s="27"/>
      <c r="I229" s="41"/>
      <c r="J229" s="27"/>
      <c r="K229" s="103"/>
      <c r="L229" s="41"/>
      <c r="M229" s="103"/>
      <c r="O229" s="3"/>
    </row>
    <row r="230" spans="1:15" ht="15" customHeight="1" x14ac:dyDescent="0.2">
      <c r="A230" s="6"/>
      <c r="B230" s="6"/>
      <c r="C230" s="50"/>
      <c r="D230" s="13"/>
      <c r="E230" s="7"/>
      <c r="F230" s="92"/>
      <c r="G230" s="27"/>
      <c r="H230" s="27"/>
      <c r="I230" s="41"/>
      <c r="J230" s="27"/>
      <c r="K230" s="103"/>
      <c r="L230" s="41"/>
      <c r="M230" s="103"/>
      <c r="O230" s="3"/>
    </row>
    <row r="231" spans="1:15" ht="15" customHeight="1" x14ac:dyDescent="0.2">
      <c r="A231" s="6"/>
      <c r="B231" s="6"/>
      <c r="C231" s="50"/>
      <c r="D231" s="13"/>
      <c r="E231" s="7"/>
      <c r="F231" s="92"/>
      <c r="G231" s="27"/>
      <c r="H231" s="27"/>
      <c r="I231" s="41"/>
      <c r="J231" s="27"/>
      <c r="K231" s="103"/>
      <c r="L231" s="41"/>
      <c r="M231" s="103"/>
      <c r="O231" s="3"/>
    </row>
    <row r="232" spans="1:15" x14ac:dyDescent="0.2">
      <c r="A232" s="6"/>
      <c r="B232" s="6"/>
      <c r="C232" s="50"/>
      <c r="D232" s="60"/>
      <c r="E232" s="60"/>
      <c r="F232" s="84"/>
      <c r="G232" s="60"/>
      <c r="H232" s="60"/>
      <c r="I232" s="60"/>
      <c r="J232" s="60"/>
      <c r="K232" s="104"/>
      <c r="L232" s="60"/>
      <c r="M232" s="104"/>
    </row>
    <row r="233" spans="1:15" x14ac:dyDescent="0.2">
      <c r="A233" s="6"/>
      <c r="B233" s="6"/>
      <c r="C233" s="50"/>
      <c r="D233" s="60"/>
      <c r="E233" s="60"/>
      <c r="F233" s="84"/>
      <c r="G233" s="60"/>
      <c r="H233" s="60"/>
      <c r="I233" s="60"/>
      <c r="J233" s="60"/>
      <c r="K233" s="104"/>
      <c r="L233" s="60"/>
      <c r="M233" s="104"/>
    </row>
    <row r="234" spans="1:15" x14ac:dyDescent="0.2">
      <c r="A234" s="6"/>
      <c r="B234" s="6"/>
      <c r="C234" s="50"/>
      <c r="D234" s="60"/>
      <c r="E234" s="60"/>
      <c r="F234" s="84"/>
      <c r="G234" s="60"/>
      <c r="H234" s="60"/>
      <c r="I234" s="60"/>
      <c r="J234" s="60"/>
      <c r="K234" s="104"/>
      <c r="L234" s="60"/>
      <c r="M234" s="104"/>
    </row>
    <row r="235" spans="1:15" x14ac:dyDescent="0.2">
      <c r="A235" s="6"/>
      <c r="B235" s="6"/>
      <c r="C235" s="50"/>
      <c r="D235" s="60"/>
      <c r="E235" s="60"/>
      <c r="F235" s="84"/>
      <c r="G235" s="60"/>
      <c r="H235" s="60"/>
      <c r="I235" s="60"/>
      <c r="J235" s="60"/>
      <c r="K235" s="104"/>
      <c r="L235" s="60"/>
      <c r="M235" s="104"/>
    </row>
    <row r="236" spans="1:15" x14ac:dyDescent="0.2">
      <c r="A236" s="6"/>
      <c r="B236" s="6"/>
      <c r="C236" s="50"/>
      <c r="D236" s="60"/>
      <c r="E236" s="60"/>
      <c r="F236" s="84"/>
      <c r="G236" s="60"/>
      <c r="H236" s="60"/>
      <c r="I236" s="60"/>
      <c r="J236" s="60"/>
      <c r="K236" s="104"/>
      <c r="L236" s="60"/>
      <c r="M236" s="104"/>
    </row>
    <row r="237" spans="1:15" x14ac:dyDescent="0.2">
      <c r="A237" s="6"/>
      <c r="B237" s="6"/>
      <c r="C237" s="50"/>
      <c r="D237" s="60"/>
      <c r="E237" s="60"/>
      <c r="F237" s="84"/>
      <c r="G237" s="60"/>
      <c r="H237" s="60"/>
      <c r="I237" s="60"/>
      <c r="J237" s="60"/>
      <c r="K237" s="104"/>
      <c r="L237" s="60"/>
      <c r="M237" s="104"/>
    </row>
    <row r="238" spans="1:15" x14ac:dyDescent="0.2">
      <c r="A238" s="6"/>
      <c r="B238" s="6"/>
      <c r="C238" s="50"/>
      <c r="D238" s="60"/>
      <c r="E238" s="60"/>
      <c r="F238" s="84"/>
      <c r="G238" s="60"/>
      <c r="H238" s="60"/>
      <c r="I238" s="60"/>
      <c r="J238" s="60"/>
      <c r="K238" s="104"/>
      <c r="L238" s="60"/>
      <c r="M238" s="104"/>
    </row>
    <row r="239" spans="1:15" x14ac:dyDescent="0.2">
      <c r="A239" s="6"/>
      <c r="B239" s="6"/>
      <c r="C239" s="50"/>
      <c r="D239" s="60"/>
      <c r="E239" s="60"/>
      <c r="F239" s="84"/>
      <c r="G239" s="60"/>
      <c r="H239" s="60"/>
      <c r="I239" s="60"/>
      <c r="J239" s="60"/>
      <c r="K239" s="104"/>
      <c r="L239" s="60"/>
      <c r="M239" s="104"/>
    </row>
    <row r="240" spans="1:15" x14ac:dyDescent="0.2">
      <c r="A240" s="6"/>
      <c r="B240" s="6"/>
      <c r="C240" s="50"/>
      <c r="D240" s="60"/>
      <c r="E240" s="60"/>
      <c r="F240" s="84"/>
      <c r="G240" s="60"/>
      <c r="H240" s="60"/>
      <c r="I240" s="60"/>
      <c r="J240" s="60"/>
      <c r="K240" s="104"/>
      <c r="L240" s="60"/>
      <c r="M240" s="104"/>
    </row>
    <row r="241" spans="1:13" x14ac:dyDescent="0.2">
      <c r="A241" s="6"/>
      <c r="B241" s="6"/>
      <c r="C241" s="50"/>
      <c r="D241" s="60"/>
      <c r="E241" s="60"/>
      <c r="F241" s="84"/>
      <c r="G241" s="60"/>
      <c r="H241" s="60"/>
      <c r="I241" s="60"/>
      <c r="J241" s="60"/>
      <c r="K241" s="104"/>
      <c r="L241" s="60"/>
      <c r="M241" s="104"/>
    </row>
    <row r="242" spans="1:13" x14ac:dyDescent="0.2">
      <c r="A242" s="6"/>
      <c r="B242" s="6"/>
      <c r="C242" s="50"/>
      <c r="D242" s="60"/>
      <c r="E242" s="60"/>
      <c r="F242" s="84"/>
      <c r="G242" s="60"/>
      <c r="H242" s="60"/>
      <c r="I242" s="60"/>
      <c r="J242" s="60"/>
      <c r="K242" s="104"/>
      <c r="L242" s="60"/>
      <c r="M242" s="104"/>
    </row>
    <row r="243" spans="1:13" x14ac:dyDescent="0.2">
      <c r="A243" s="6"/>
      <c r="B243" s="6"/>
      <c r="C243" s="50"/>
      <c r="D243" s="60"/>
      <c r="E243" s="60"/>
      <c r="F243" s="84"/>
      <c r="G243" s="60"/>
      <c r="H243" s="60"/>
      <c r="I243" s="60"/>
      <c r="J243" s="60"/>
      <c r="K243" s="104"/>
      <c r="L243" s="60"/>
      <c r="M243" s="104"/>
    </row>
    <row r="244" spans="1:13" x14ac:dyDescent="0.2">
      <c r="A244" s="6"/>
      <c r="B244" s="6"/>
      <c r="C244" s="50"/>
      <c r="D244" s="60"/>
      <c r="E244" s="60"/>
      <c r="F244" s="84"/>
      <c r="G244" s="60"/>
      <c r="H244" s="60"/>
      <c r="I244" s="60"/>
      <c r="J244" s="60"/>
      <c r="K244" s="104"/>
      <c r="L244" s="60"/>
      <c r="M244" s="104"/>
    </row>
    <row r="245" spans="1:13" x14ac:dyDescent="0.2">
      <c r="A245" s="6"/>
      <c r="B245" s="6"/>
      <c r="C245" s="50"/>
      <c r="D245" s="60"/>
      <c r="E245" s="60"/>
      <c r="F245" s="84"/>
      <c r="G245" s="60"/>
      <c r="H245" s="60"/>
      <c r="I245" s="60"/>
      <c r="J245" s="60"/>
      <c r="K245" s="104"/>
      <c r="L245" s="60"/>
      <c r="M245" s="104"/>
    </row>
    <row r="246" spans="1:13" x14ac:dyDescent="0.2">
      <c r="A246" s="6"/>
      <c r="B246" s="6"/>
      <c r="C246" s="50"/>
      <c r="D246" s="60"/>
      <c r="E246" s="60"/>
      <c r="F246" s="84"/>
      <c r="G246" s="60"/>
      <c r="H246" s="60"/>
      <c r="I246" s="60"/>
      <c r="J246" s="60"/>
      <c r="K246" s="104"/>
      <c r="L246" s="60"/>
      <c r="M246" s="104"/>
    </row>
    <row r="247" spans="1:13" x14ac:dyDescent="0.2">
      <c r="A247" s="6"/>
      <c r="B247" s="6"/>
      <c r="C247" s="50"/>
      <c r="D247" s="60"/>
      <c r="E247" s="60"/>
      <c r="F247" s="84"/>
      <c r="G247" s="60"/>
      <c r="H247" s="60"/>
      <c r="I247" s="60"/>
      <c r="J247" s="60"/>
      <c r="K247" s="104"/>
      <c r="L247" s="60"/>
      <c r="M247" s="104"/>
    </row>
    <row r="248" spans="1:13" x14ac:dyDescent="0.2">
      <c r="A248" s="6"/>
      <c r="B248" s="6"/>
      <c r="C248" s="50"/>
      <c r="D248" s="60"/>
      <c r="E248" s="60"/>
      <c r="F248" s="84"/>
      <c r="G248" s="60"/>
      <c r="H248" s="60"/>
      <c r="I248" s="60"/>
      <c r="J248" s="60"/>
      <c r="K248" s="104"/>
      <c r="L248" s="60"/>
      <c r="M248" s="104"/>
    </row>
    <row r="249" spans="1:13" x14ac:dyDescent="0.2">
      <c r="A249" s="6"/>
      <c r="B249" s="6"/>
      <c r="C249" s="50"/>
      <c r="D249" s="60"/>
      <c r="E249" s="60"/>
      <c r="F249" s="84"/>
      <c r="G249" s="60"/>
      <c r="H249" s="60"/>
      <c r="I249" s="60"/>
      <c r="J249" s="60"/>
      <c r="K249" s="104"/>
      <c r="L249" s="60"/>
      <c r="M249" s="104"/>
    </row>
    <row r="250" spans="1:13" x14ac:dyDescent="0.2">
      <c r="A250" s="6"/>
      <c r="B250" s="6"/>
      <c r="C250" s="50"/>
      <c r="D250" s="60"/>
      <c r="E250" s="60"/>
      <c r="F250" s="84"/>
      <c r="G250" s="60"/>
      <c r="H250" s="60"/>
      <c r="I250" s="60"/>
      <c r="J250" s="60"/>
      <c r="K250" s="104"/>
      <c r="L250" s="60"/>
      <c r="M250" s="104"/>
    </row>
    <row r="251" spans="1:13" x14ac:dyDescent="0.2">
      <c r="A251" s="6"/>
      <c r="B251" s="6"/>
      <c r="C251" s="50"/>
      <c r="D251" s="60"/>
      <c r="E251" s="60"/>
      <c r="F251" s="84"/>
      <c r="G251" s="60"/>
      <c r="H251" s="60"/>
      <c r="I251" s="60"/>
      <c r="J251" s="60"/>
      <c r="K251" s="104"/>
      <c r="L251" s="60"/>
      <c r="M251" s="104"/>
    </row>
    <row r="252" spans="1:13" x14ac:dyDescent="0.2">
      <c r="A252" s="6"/>
      <c r="B252" s="6"/>
      <c r="C252" s="50"/>
      <c r="D252" s="60"/>
      <c r="E252" s="60"/>
      <c r="F252" s="84"/>
      <c r="G252" s="60"/>
      <c r="H252" s="60"/>
      <c r="I252" s="60"/>
      <c r="J252" s="60"/>
      <c r="K252" s="104"/>
      <c r="L252" s="60"/>
      <c r="M252" s="104"/>
    </row>
    <row r="253" spans="1:13" x14ac:dyDescent="0.2">
      <c r="A253" s="6"/>
      <c r="B253" s="6"/>
      <c r="C253" s="50"/>
      <c r="D253" s="60"/>
      <c r="E253" s="60"/>
      <c r="F253" s="84"/>
      <c r="G253" s="60"/>
      <c r="H253" s="60"/>
      <c r="I253" s="60"/>
      <c r="J253" s="60"/>
      <c r="K253" s="104"/>
      <c r="L253" s="60"/>
      <c r="M253" s="104"/>
    </row>
    <row r="254" spans="1:13" x14ac:dyDescent="0.2">
      <c r="A254" s="6"/>
      <c r="B254" s="6"/>
      <c r="C254" s="50"/>
      <c r="D254" s="60"/>
      <c r="E254" s="60"/>
      <c r="F254" s="84"/>
      <c r="G254" s="60"/>
      <c r="H254" s="60"/>
      <c r="I254" s="60"/>
      <c r="J254" s="60"/>
      <c r="K254" s="104"/>
      <c r="L254" s="60"/>
      <c r="M254" s="104"/>
    </row>
    <row r="255" spans="1:13" x14ac:dyDescent="0.2">
      <c r="A255" s="6"/>
      <c r="B255" s="6"/>
      <c r="C255" s="50"/>
      <c r="D255" s="60"/>
      <c r="E255" s="60"/>
      <c r="F255" s="84"/>
      <c r="G255" s="60"/>
      <c r="H255" s="60"/>
      <c r="I255" s="60"/>
      <c r="J255" s="60"/>
      <c r="K255" s="104"/>
      <c r="L255" s="60"/>
      <c r="M255" s="104"/>
    </row>
    <row r="256" spans="1:13" x14ac:dyDescent="0.2">
      <c r="A256" s="6"/>
      <c r="B256" s="6"/>
      <c r="C256" s="50"/>
      <c r="D256" s="60"/>
      <c r="E256" s="60"/>
      <c r="F256" s="84"/>
      <c r="G256" s="60"/>
      <c r="H256" s="60"/>
      <c r="I256" s="60"/>
      <c r="J256" s="60"/>
      <c r="K256" s="104"/>
      <c r="L256" s="60"/>
      <c r="M256" s="104"/>
    </row>
    <row r="257" spans="1:13" x14ac:dyDescent="0.2">
      <c r="A257" s="6"/>
      <c r="B257" s="6"/>
      <c r="C257" s="50"/>
      <c r="D257" s="60"/>
      <c r="E257" s="60"/>
      <c r="F257" s="84"/>
      <c r="G257" s="60"/>
      <c r="H257" s="60"/>
      <c r="I257" s="60"/>
      <c r="J257" s="60"/>
      <c r="K257" s="104"/>
      <c r="L257" s="60"/>
      <c r="M257" s="104"/>
    </row>
    <row r="258" spans="1:13" x14ac:dyDescent="0.2">
      <c r="A258" s="6"/>
      <c r="B258" s="6"/>
      <c r="C258" s="50"/>
      <c r="D258" s="60"/>
      <c r="E258" s="60"/>
      <c r="F258" s="84"/>
      <c r="G258" s="60"/>
      <c r="H258" s="60"/>
      <c r="I258" s="60"/>
      <c r="J258" s="60"/>
      <c r="K258" s="104"/>
      <c r="L258" s="60"/>
      <c r="M258" s="104"/>
    </row>
    <row r="259" spans="1:13" x14ac:dyDescent="0.2">
      <c r="A259" s="6"/>
      <c r="B259" s="6"/>
      <c r="C259" s="50"/>
      <c r="D259" s="60"/>
      <c r="E259" s="60"/>
      <c r="F259" s="84"/>
      <c r="G259" s="60"/>
      <c r="H259" s="60"/>
      <c r="I259" s="60"/>
      <c r="J259" s="60"/>
      <c r="K259" s="104"/>
      <c r="L259" s="60"/>
      <c r="M259" s="104"/>
    </row>
    <row r="260" spans="1:13" x14ac:dyDescent="0.2">
      <c r="A260" s="6"/>
      <c r="B260" s="6"/>
      <c r="C260" s="50"/>
      <c r="D260" s="60"/>
      <c r="E260" s="60"/>
      <c r="F260" s="84"/>
      <c r="G260" s="60"/>
      <c r="H260" s="60"/>
      <c r="I260" s="60"/>
      <c r="J260" s="60"/>
      <c r="K260" s="104"/>
      <c r="L260" s="60"/>
      <c r="M260" s="104"/>
    </row>
    <row r="261" spans="1:13" x14ac:dyDescent="0.2">
      <c r="A261" s="6"/>
      <c r="B261" s="6"/>
      <c r="C261" s="50"/>
      <c r="D261" s="60"/>
      <c r="E261" s="60"/>
      <c r="F261" s="84"/>
      <c r="G261" s="60"/>
      <c r="H261" s="60"/>
      <c r="I261" s="60"/>
      <c r="J261" s="60"/>
      <c r="K261" s="104"/>
      <c r="L261" s="60"/>
      <c r="M261" s="104"/>
    </row>
    <row r="262" spans="1:13" x14ac:dyDescent="0.2">
      <c r="A262" s="6"/>
      <c r="B262" s="6"/>
      <c r="C262" s="50"/>
      <c r="D262" s="60"/>
      <c r="E262" s="60"/>
      <c r="F262" s="84"/>
      <c r="G262" s="60"/>
      <c r="H262" s="60"/>
      <c r="I262" s="60"/>
      <c r="J262" s="60"/>
      <c r="K262" s="104"/>
      <c r="L262" s="60"/>
      <c r="M262" s="104"/>
    </row>
    <row r="263" spans="1:13" x14ac:dyDescent="0.2">
      <c r="A263" s="6"/>
      <c r="B263" s="6"/>
      <c r="C263" s="50"/>
      <c r="D263" s="60"/>
      <c r="E263" s="60"/>
      <c r="F263" s="84"/>
      <c r="G263" s="60"/>
      <c r="H263" s="60"/>
      <c r="I263" s="60"/>
      <c r="J263" s="60"/>
      <c r="K263" s="104"/>
      <c r="L263" s="60"/>
      <c r="M263" s="104"/>
    </row>
    <row r="264" spans="1:13" x14ac:dyDescent="0.2">
      <c r="A264" s="6"/>
      <c r="B264" s="6"/>
      <c r="C264" s="50"/>
      <c r="D264" s="60"/>
      <c r="E264" s="60"/>
      <c r="F264" s="84"/>
      <c r="G264" s="60"/>
      <c r="H264" s="60"/>
      <c r="I264" s="60"/>
      <c r="J264" s="60"/>
      <c r="K264" s="104"/>
      <c r="L264" s="60"/>
      <c r="M264" s="104"/>
    </row>
    <row r="265" spans="1:13" x14ac:dyDescent="0.2">
      <c r="A265" s="6"/>
      <c r="B265" s="6"/>
      <c r="C265" s="50"/>
      <c r="D265" s="60"/>
      <c r="E265" s="60"/>
      <c r="F265" s="84"/>
      <c r="G265" s="60"/>
      <c r="H265" s="60"/>
      <c r="I265" s="60"/>
      <c r="J265" s="60"/>
      <c r="K265" s="104"/>
      <c r="L265" s="60"/>
      <c r="M265" s="104"/>
    </row>
    <row r="266" spans="1:13" x14ac:dyDescent="0.2">
      <c r="A266" s="6"/>
      <c r="B266" s="6"/>
      <c r="C266" s="50"/>
      <c r="D266" s="60"/>
      <c r="E266" s="60"/>
      <c r="F266" s="84"/>
      <c r="G266" s="60"/>
      <c r="H266" s="60"/>
      <c r="I266" s="60"/>
      <c r="J266" s="60"/>
      <c r="K266" s="104"/>
      <c r="L266" s="60"/>
      <c r="M266" s="104"/>
    </row>
    <row r="267" spans="1:13" x14ac:dyDescent="0.2">
      <c r="A267" s="6"/>
      <c r="B267" s="6"/>
      <c r="C267" s="50"/>
      <c r="D267" s="60"/>
      <c r="E267" s="60"/>
      <c r="F267" s="84"/>
      <c r="G267" s="60"/>
      <c r="H267" s="60"/>
      <c r="I267" s="60"/>
      <c r="J267" s="60"/>
      <c r="K267" s="104"/>
      <c r="L267" s="60"/>
      <c r="M267" s="104"/>
    </row>
    <row r="268" spans="1:13" x14ac:dyDescent="0.2">
      <c r="A268" s="6"/>
      <c r="B268" s="6"/>
      <c r="C268" s="50"/>
      <c r="D268" s="60"/>
      <c r="E268" s="60"/>
      <c r="F268" s="84"/>
      <c r="G268" s="60"/>
      <c r="H268" s="60"/>
      <c r="I268" s="60"/>
      <c r="J268" s="60"/>
      <c r="K268" s="104"/>
      <c r="L268" s="60"/>
      <c r="M268" s="104"/>
    </row>
    <row r="269" spans="1:13" x14ac:dyDescent="0.2">
      <c r="A269" s="6"/>
      <c r="B269" s="6"/>
      <c r="C269" s="50"/>
      <c r="D269" s="60"/>
      <c r="E269" s="60"/>
      <c r="F269" s="84"/>
      <c r="G269" s="60"/>
      <c r="H269" s="60"/>
      <c r="I269" s="60"/>
      <c r="J269" s="60"/>
      <c r="K269" s="104"/>
      <c r="L269" s="60"/>
      <c r="M269" s="104"/>
    </row>
    <row r="270" spans="1:13" x14ac:dyDescent="0.2">
      <c r="A270" s="6"/>
      <c r="B270" s="6"/>
      <c r="C270" s="50"/>
      <c r="D270" s="60"/>
      <c r="E270" s="60"/>
      <c r="F270" s="84"/>
      <c r="G270" s="60"/>
      <c r="H270" s="60"/>
      <c r="I270" s="60"/>
      <c r="J270" s="60"/>
      <c r="K270" s="104"/>
      <c r="L270" s="60"/>
      <c r="M270" s="104"/>
    </row>
    <row r="271" spans="1:13" x14ac:dyDescent="0.2">
      <c r="A271" s="6"/>
      <c r="B271" s="6"/>
      <c r="C271" s="50"/>
      <c r="D271" s="60"/>
      <c r="E271" s="60"/>
      <c r="F271" s="84"/>
      <c r="G271" s="60"/>
      <c r="H271" s="60"/>
      <c r="I271" s="60"/>
      <c r="J271" s="60"/>
      <c r="K271" s="104"/>
      <c r="L271" s="60"/>
      <c r="M271" s="104"/>
    </row>
    <row r="272" spans="1:13" x14ac:dyDescent="0.2">
      <c r="A272" s="6"/>
      <c r="B272" s="6"/>
      <c r="C272" s="50"/>
      <c r="D272" s="60"/>
      <c r="E272" s="60"/>
      <c r="F272" s="84"/>
      <c r="G272" s="60"/>
      <c r="H272" s="60"/>
      <c r="I272" s="60"/>
      <c r="J272" s="60"/>
      <c r="K272" s="104"/>
      <c r="L272" s="60"/>
      <c r="M272" s="104"/>
    </row>
    <row r="273" spans="1:13" x14ac:dyDescent="0.2">
      <c r="A273" s="6"/>
      <c r="B273" s="6"/>
      <c r="C273" s="50"/>
      <c r="D273" s="60"/>
      <c r="E273" s="60"/>
      <c r="F273" s="84"/>
      <c r="G273" s="60"/>
      <c r="H273" s="60"/>
      <c r="I273" s="60"/>
      <c r="J273" s="60"/>
      <c r="K273" s="104"/>
      <c r="L273" s="60"/>
      <c r="M273" s="104"/>
    </row>
    <row r="274" spans="1:13" x14ac:dyDescent="0.2">
      <c r="A274" s="6"/>
      <c r="B274" s="6"/>
      <c r="C274" s="50"/>
      <c r="D274" s="60"/>
      <c r="E274" s="60"/>
      <c r="F274" s="84"/>
      <c r="G274" s="60"/>
      <c r="H274" s="60"/>
      <c r="I274" s="60"/>
      <c r="J274" s="60"/>
      <c r="K274" s="104"/>
      <c r="L274" s="60"/>
      <c r="M274" s="104"/>
    </row>
    <row r="275" spans="1:13" x14ac:dyDescent="0.2">
      <c r="A275" s="6"/>
      <c r="B275" s="6"/>
      <c r="C275" s="50"/>
      <c r="D275" s="60"/>
      <c r="E275" s="60"/>
      <c r="F275" s="84"/>
      <c r="G275" s="60"/>
      <c r="H275" s="60"/>
      <c r="I275" s="60"/>
      <c r="J275" s="60"/>
      <c r="K275" s="104"/>
      <c r="L275" s="60"/>
      <c r="M275" s="104"/>
    </row>
    <row r="276" spans="1:13" x14ac:dyDescent="0.2">
      <c r="A276" s="6"/>
      <c r="B276" s="6"/>
      <c r="C276" s="50"/>
      <c r="D276" s="60"/>
      <c r="E276" s="60"/>
      <c r="F276" s="84"/>
      <c r="G276" s="60"/>
      <c r="H276" s="60"/>
      <c r="I276" s="60"/>
      <c r="J276" s="60"/>
      <c r="K276" s="104"/>
      <c r="L276" s="60"/>
      <c r="M276" s="104"/>
    </row>
    <row r="277" spans="1:13" x14ac:dyDescent="0.2">
      <c r="A277" s="6"/>
      <c r="B277" s="6"/>
      <c r="C277" s="50"/>
      <c r="D277" s="60"/>
      <c r="E277" s="60"/>
      <c r="F277" s="84"/>
      <c r="G277" s="60"/>
      <c r="H277" s="60"/>
      <c r="I277" s="60"/>
      <c r="J277" s="60"/>
      <c r="K277" s="104"/>
      <c r="L277" s="60"/>
      <c r="M277" s="104"/>
    </row>
    <row r="278" spans="1:13" x14ac:dyDescent="0.2">
      <c r="A278" s="6"/>
      <c r="B278" s="6"/>
      <c r="C278" s="50"/>
      <c r="D278" s="60"/>
      <c r="E278" s="60"/>
      <c r="F278" s="84"/>
      <c r="G278" s="60"/>
      <c r="H278" s="60"/>
      <c r="I278" s="60"/>
      <c r="J278" s="60"/>
      <c r="K278" s="104"/>
      <c r="L278" s="60"/>
      <c r="M278" s="104"/>
    </row>
    <row r="279" spans="1:13" x14ac:dyDescent="0.2">
      <c r="A279" s="6"/>
      <c r="B279" s="6"/>
      <c r="C279" s="50"/>
      <c r="D279" s="60"/>
      <c r="E279" s="60"/>
      <c r="F279" s="84"/>
      <c r="G279" s="60"/>
      <c r="H279" s="60"/>
      <c r="I279" s="60"/>
      <c r="J279" s="60"/>
      <c r="K279" s="104"/>
      <c r="L279" s="60"/>
      <c r="M279" s="104"/>
    </row>
    <row r="280" spans="1:13" x14ac:dyDescent="0.2">
      <c r="A280" s="6"/>
      <c r="B280" s="6"/>
      <c r="C280" s="50"/>
      <c r="D280" s="60"/>
      <c r="E280" s="60"/>
      <c r="F280" s="84"/>
      <c r="G280" s="60"/>
      <c r="H280" s="60"/>
      <c r="I280" s="60"/>
      <c r="J280" s="60"/>
      <c r="K280" s="104"/>
      <c r="L280" s="60"/>
      <c r="M280" s="104"/>
    </row>
    <row r="281" spans="1:13" x14ac:dyDescent="0.2">
      <c r="A281" s="6"/>
      <c r="B281" s="6"/>
      <c r="C281" s="50"/>
      <c r="D281" s="60"/>
      <c r="E281" s="60"/>
      <c r="F281" s="84"/>
      <c r="G281" s="60"/>
      <c r="H281" s="60"/>
      <c r="I281" s="60"/>
      <c r="J281" s="60"/>
      <c r="K281" s="104"/>
      <c r="L281" s="60"/>
      <c r="M281" s="104"/>
    </row>
    <row r="282" spans="1:13" x14ac:dyDescent="0.2">
      <c r="A282" s="6"/>
      <c r="B282" s="6"/>
      <c r="C282" s="50"/>
      <c r="D282" s="60"/>
      <c r="E282" s="60"/>
      <c r="F282" s="84"/>
      <c r="G282" s="60"/>
      <c r="H282" s="60"/>
      <c r="I282" s="60"/>
      <c r="J282" s="60"/>
      <c r="K282" s="104"/>
      <c r="L282" s="60"/>
      <c r="M282" s="104"/>
    </row>
    <row r="283" spans="1:13" x14ac:dyDescent="0.2">
      <c r="A283" s="6"/>
      <c r="B283" s="6"/>
      <c r="C283" s="50"/>
      <c r="D283" s="60"/>
      <c r="E283" s="60"/>
      <c r="F283" s="84"/>
      <c r="G283" s="60"/>
      <c r="H283" s="60"/>
      <c r="I283" s="60"/>
      <c r="J283" s="60"/>
      <c r="K283" s="104"/>
      <c r="L283" s="60"/>
      <c r="M283" s="104"/>
    </row>
    <row r="284" spans="1:13" x14ac:dyDescent="0.2">
      <c r="A284" s="6"/>
      <c r="B284" s="6"/>
      <c r="C284" s="50"/>
      <c r="D284" s="60"/>
      <c r="E284" s="60"/>
      <c r="F284" s="84"/>
      <c r="G284" s="60"/>
      <c r="H284" s="60"/>
      <c r="I284" s="60"/>
      <c r="J284" s="60"/>
      <c r="K284" s="104"/>
      <c r="L284" s="60"/>
      <c r="M284" s="104"/>
    </row>
    <row r="285" spans="1:13" x14ac:dyDescent="0.2">
      <c r="A285" s="6"/>
      <c r="B285" s="6"/>
      <c r="C285" s="50"/>
      <c r="D285" s="60"/>
      <c r="E285" s="60"/>
      <c r="F285" s="84"/>
      <c r="G285" s="60"/>
      <c r="H285" s="60"/>
      <c r="I285" s="60"/>
      <c r="J285" s="60"/>
      <c r="K285" s="104"/>
      <c r="L285" s="60"/>
      <c r="M285" s="104"/>
    </row>
    <row r="286" spans="1:13" x14ac:dyDescent="0.2">
      <c r="A286" s="6"/>
      <c r="B286" s="6"/>
      <c r="C286" s="50"/>
      <c r="D286" s="60"/>
      <c r="E286" s="60"/>
      <c r="F286" s="84"/>
      <c r="G286" s="60"/>
      <c r="H286" s="60"/>
      <c r="I286" s="60"/>
      <c r="J286" s="60"/>
      <c r="K286" s="104"/>
      <c r="L286" s="60"/>
      <c r="M286" s="104"/>
    </row>
    <row r="287" spans="1:13" x14ac:dyDescent="0.2">
      <c r="A287" s="6"/>
      <c r="B287" s="6"/>
      <c r="C287" s="50"/>
      <c r="D287" s="60"/>
      <c r="E287" s="60"/>
      <c r="F287" s="84"/>
      <c r="G287" s="60"/>
      <c r="H287" s="60"/>
      <c r="I287" s="60"/>
      <c r="J287" s="60"/>
      <c r="K287" s="104"/>
      <c r="L287" s="60"/>
      <c r="M287" s="104"/>
    </row>
    <row r="288" spans="1:13" x14ac:dyDescent="0.2">
      <c r="A288" s="6"/>
      <c r="B288" s="6"/>
      <c r="C288" s="50"/>
      <c r="D288" s="60"/>
      <c r="E288" s="60"/>
      <c r="F288" s="84"/>
      <c r="G288" s="60"/>
      <c r="H288" s="60"/>
      <c r="I288" s="60"/>
      <c r="J288" s="60"/>
      <c r="K288" s="104"/>
      <c r="L288" s="60"/>
      <c r="M288" s="104"/>
    </row>
    <row r="289" spans="1:13" x14ac:dyDescent="0.2">
      <c r="A289" s="6"/>
      <c r="B289" s="6"/>
      <c r="C289" s="50"/>
      <c r="D289" s="60"/>
      <c r="E289" s="60"/>
      <c r="F289" s="84"/>
      <c r="G289" s="60"/>
      <c r="H289" s="60"/>
      <c r="I289" s="60"/>
      <c r="J289" s="60"/>
      <c r="K289" s="104"/>
      <c r="L289" s="60"/>
      <c r="M289" s="104"/>
    </row>
    <row r="290" spans="1:13" x14ac:dyDescent="0.2">
      <c r="A290" s="6"/>
      <c r="B290" s="6"/>
      <c r="C290" s="50"/>
      <c r="D290" s="60"/>
      <c r="E290" s="60"/>
      <c r="F290" s="84"/>
      <c r="G290" s="60"/>
      <c r="H290" s="60"/>
      <c r="I290" s="60"/>
      <c r="J290" s="60"/>
      <c r="K290" s="104"/>
      <c r="L290" s="60"/>
      <c r="M290" s="104"/>
    </row>
    <row r="291" spans="1:13" x14ac:dyDescent="0.2">
      <c r="A291" s="6"/>
      <c r="B291" s="6"/>
      <c r="C291" s="50"/>
      <c r="D291" s="60"/>
      <c r="E291" s="60"/>
      <c r="F291" s="84"/>
      <c r="G291" s="60"/>
      <c r="H291" s="60"/>
      <c r="I291" s="60"/>
      <c r="J291" s="60"/>
      <c r="K291" s="104"/>
      <c r="L291" s="60"/>
      <c r="M291" s="104"/>
    </row>
    <row r="292" spans="1:13" x14ac:dyDescent="0.2">
      <c r="A292" s="6"/>
      <c r="B292" s="6"/>
      <c r="C292" s="50"/>
      <c r="D292" s="60"/>
      <c r="E292" s="60"/>
      <c r="F292" s="84"/>
      <c r="G292" s="60"/>
      <c r="H292" s="60"/>
      <c r="I292" s="60"/>
      <c r="J292" s="60"/>
      <c r="K292" s="104"/>
      <c r="L292" s="60"/>
      <c r="M292" s="104"/>
    </row>
    <row r="293" spans="1:13" x14ac:dyDescent="0.2">
      <c r="A293" s="6"/>
      <c r="B293" s="6"/>
      <c r="C293" s="50"/>
      <c r="D293" s="60"/>
      <c r="E293" s="60"/>
      <c r="F293" s="84"/>
      <c r="G293" s="60"/>
      <c r="H293" s="60"/>
      <c r="I293" s="60"/>
      <c r="J293" s="60"/>
      <c r="K293" s="104"/>
      <c r="L293" s="60"/>
      <c r="M293" s="104"/>
    </row>
    <row r="294" spans="1:13" x14ac:dyDescent="0.2">
      <c r="A294" s="6"/>
      <c r="B294" s="6"/>
      <c r="C294" s="50"/>
      <c r="D294" s="60"/>
      <c r="E294" s="60"/>
      <c r="F294" s="84"/>
      <c r="G294" s="60"/>
      <c r="H294" s="60"/>
      <c r="I294" s="60"/>
      <c r="J294" s="60"/>
      <c r="K294" s="104"/>
      <c r="L294" s="60"/>
      <c r="M294" s="104"/>
    </row>
    <row r="295" spans="1:13" x14ac:dyDescent="0.2">
      <c r="A295" s="6"/>
      <c r="B295" s="6"/>
      <c r="C295" s="50"/>
      <c r="D295" s="60"/>
      <c r="E295" s="60"/>
      <c r="F295" s="84"/>
      <c r="G295" s="60"/>
      <c r="H295" s="60"/>
      <c r="I295" s="60"/>
      <c r="J295" s="60"/>
      <c r="K295" s="104"/>
      <c r="L295" s="60"/>
      <c r="M295" s="104"/>
    </row>
    <row r="296" spans="1:13" x14ac:dyDescent="0.2">
      <c r="A296" s="6"/>
      <c r="B296" s="6"/>
      <c r="C296" s="50"/>
      <c r="D296" s="60"/>
      <c r="E296" s="60"/>
      <c r="F296" s="84"/>
      <c r="G296" s="60"/>
      <c r="H296" s="60"/>
      <c r="I296" s="60"/>
      <c r="J296" s="60"/>
      <c r="K296" s="104"/>
      <c r="L296" s="60"/>
      <c r="M296" s="104"/>
    </row>
    <row r="297" spans="1:13" x14ac:dyDescent="0.2">
      <c r="A297" s="6"/>
      <c r="B297" s="6"/>
      <c r="C297" s="50"/>
      <c r="D297" s="60"/>
      <c r="E297" s="60"/>
      <c r="F297" s="84"/>
      <c r="G297" s="60"/>
      <c r="H297" s="60"/>
      <c r="I297" s="60"/>
      <c r="J297" s="60"/>
      <c r="K297" s="104"/>
      <c r="L297" s="60"/>
      <c r="M297" s="104"/>
    </row>
    <row r="298" spans="1:13" x14ac:dyDescent="0.2">
      <c r="A298" s="6"/>
      <c r="B298" s="6"/>
      <c r="C298" s="50"/>
      <c r="D298" s="60"/>
      <c r="E298" s="60"/>
      <c r="F298" s="84"/>
      <c r="G298" s="60"/>
      <c r="H298" s="60"/>
      <c r="I298" s="60"/>
      <c r="J298" s="60"/>
      <c r="K298" s="104"/>
      <c r="L298" s="60"/>
      <c r="M298" s="104"/>
    </row>
    <row r="299" spans="1:13" x14ac:dyDescent="0.2">
      <c r="A299" s="6"/>
      <c r="B299" s="6"/>
      <c r="C299" s="50"/>
      <c r="D299" s="60"/>
      <c r="E299" s="60"/>
      <c r="F299" s="84"/>
      <c r="G299" s="60"/>
      <c r="H299" s="60"/>
      <c r="I299" s="60"/>
      <c r="J299" s="60"/>
      <c r="K299" s="104"/>
      <c r="L299" s="60"/>
      <c r="M299" s="104"/>
    </row>
    <row r="300" spans="1:13" x14ac:dyDescent="0.2">
      <c r="A300" s="6"/>
      <c r="B300" s="6"/>
      <c r="C300" s="50"/>
      <c r="D300" s="60"/>
      <c r="E300" s="60"/>
      <c r="F300" s="84"/>
      <c r="G300" s="60"/>
      <c r="H300" s="60"/>
      <c r="I300" s="60"/>
      <c r="J300" s="60"/>
      <c r="K300" s="104"/>
      <c r="L300" s="60"/>
      <c r="M300" s="104"/>
    </row>
    <row r="301" spans="1:13" x14ac:dyDescent="0.2">
      <c r="A301" s="6"/>
      <c r="B301" s="6"/>
      <c r="C301" s="50"/>
      <c r="D301" s="60"/>
      <c r="E301" s="60"/>
      <c r="F301" s="84"/>
      <c r="G301" s="60"/>
      <c r="H301" s="60"/>
      <c r="I301" s="60"/>
      <c r="J301" s="60"/>
      <c r="K301" s="104"/>
      <c r="L301" s="60"/>
      <c r="M301" s="104"/>
    </row>
    <row r="302" spans="1:13" x14ac:dyDescent="0.2">
      <c r="A302" s="6"/>
      <c r="B302" s="6"/>
      <c r="C302" s="50"/>
      <c r="D302" s="60"/>
      <c r="E302" s="60"/>
      <c r="F302" s="84"/>
      <c r="G302" s="60"/>
      <c r="H302" s="60"/>
      <c r="I302" s="60"/>
      <c r="J302" s="60"/>
      <c r="K302" s="104"/>
      <c r="L302" s="60"/>
      <c r="M302" s="104"/>
    </row>
    <row r="303" spans="1:13" x14ac:dyDescent="0.2">
      <c r="A303" s="6"/>
      <c r="B303" s="6"/>
      <c r="C303" s="50"/>
      <c r="D303" s="60"/>
      <c r="E303" s="60"/>
      <c r="F303" s="84"/>
      <c r="G303" s="60"/>
      <c r="H303" s="60"/>
      <c r="I303" s="60"/>
      <c r="J303" s="60"/>
      <c r="K303" s="104"/>
      <c r="L303" s="60"/>
      <c r="M303" s="104"/>
    </row>
    <row r="304" spans="1:13" x14ac:dyDescent="0.2">
      <c r="A304" s="6"/>
      <c r="B304" s="6"/>
      <c r="C304" s="50"/>
      <c r="D304" s="60"/>
      <c r="E304" s="60"/>
      <c r="F304" s="84"/>
      <c r="G304" s="60"/>
      <c r="H304" s="60"/>
      <c r="I304" s="60"/>
      <c r="J304" s="60"/>
      <c r="K304" s="104"/>
      <c r="L304" s="60"/>
      <c r="M304" s="104"/>
    </row>
    <row r="305" spans="1:13" x14ac:dyDescent="0.2">
      <c r="A305" s="6"/>
      <c r="B305" s="6"/>
      <c r="C305" s="50"/>
      <c r="D305" s="60"/>
      <c r="E305" s="60"/>
      <c r="F305" s="84"/>
      <c r="G305" s="60"/>
      <c r="H305" s="60"/>
      <c r="I305" s="60"/>
      <c r="J305" s="60"/>
      <c r="K305" s="104"/>
      <c r="L305" s="60"/>
      <c r="M305" s="104"/>
    </row>
    <row r="306" spans="1:13" x14ac:dyDescent="0.2">
      <c r="A306" s="6"/>
      <c r="B306" s="6"/>
      <c r="C306" s="50"/>
      <c r="D306" s="60"/>
      <c r="E306" s="60"/>
      <c r="F306" s="84"/>
      <c r="G306" s="60"/>
      <c r="H306" s="60"/>
      <c r="I306" s="60"/>
      <c r="J306" s="60"/>
      <c r="K306" s="104"/>
      <c r="L306" s="60"/>
      <c r="M306" s="104"/>
    </row>
    <row r="307" spans="1:13" x14ac:dyDescent="0.2">
      <c r="A307" s="6"/>
      <c r="B307" s="6"/>
      <c r="C307" s="50"/>
      <c r="D307" s="60"/>
      <c r="E307" s="60"/>
      <c r="F307" s="84"/>
      <c r="G307" s="60"/>
      <c r="H307" s="60"/>
      <c r="I307" s="60"/>
      <c r="J307" s="60"/>
      <c r="K307" s="104"/>
      <c r="L307" s="60"/>
      <c r="M307" s="104"/>
    </row>
    <row r="308" spans="1:13" x14ac:dyDescent="0.2">
      <c r="A308" s="6"/>
      <c r="B308" s="6"/>
      <c r="C308" s="50"/>
      <c r="D308" s="60"/>
      <c r="E308" s="60"/>
      <c r="F308" s="84"/>
      <c r="G308" s="60"/>
      <c r="H308" s="60"/>
      <c r="I308" s="60"/>
      <c r="J308" s="60"/>
      <c r="K308" s="104"/>
      <c r="L308" s="60"/>
      <c r="M308" s="104"/>
    </row>
    <row r="309" spans="1:13" x14ac:dyDescent="0.2">
      <c r="A309" s="6"/>
      <c r="B309" s="6"/>
      <c r="C309" s="50"/>
      <c r="D309" s="60"/>
      <c r="E309" s="60"/>
      <c r="F309" s="84"/>
      <c r="G309" s="60"/>
      <c r="H309" s="60"/>
      <c r="I309" s="60"/>
      <c r="J309" s="60"/>
      <c r="K309" s="104"/>
      <c r="L309" s="60"/>
      <c r="M309" s="104"/>
    </row>
    <row r="310" spans="1:13" x14ac:dyDescent="0.2">
      <c r="A310" s="6"/>
      <c r="B310" s="6"/>
      <c r="C310" s="50"/>
      <c r="D310" s="60"/>
      <c r="E310" s="60"/>
      <c r="F310" s="84"/>
      <c r="G310" s="60"/>
      <c r="H310" s="60"/>
      <c r="I310" s="60"/>
      <c r="J310" s="60"/>
      <c r="K310" s="104"/>
      <c r="L310" s="60"/>
      <c r="M310" s="104"/>
    </row>
    <row r="311" spans="1:13" x14ac:dyDescent="0.2">
      <c r="A311" s="6"/>
      <c r="B311" s="6"/>
      <c r="C311" s="50"/>
      <c r="D311" s="60"/>
      <c r="E311" s="60"/>
      <c r="F311" s="84"/>
      <c r="G311" s="60"/>
      <c r="H311" s="60"/>
      <c r="I311" s="60"/>
      <c r="J311" s="60"/>
      <c r="K311" s="104"/>
      <c r="L311" s="60"/>
      <c r="M311" s="104"/>
    </row>
    <row r="312" spans="1:13" x14ac:dyDescent="0.2">
      <c r="A312" s="6"/>
      <c r="B312" s="6"/>
      <c r="C312" s="50"/>
      <c r="D312" s="60"/>
      <c r="E312" s="60"/>
      <c r="F312" s="84"/>
      <c r="G312" s="60"/>
      <c r="H312" s="60"/>
      <c r="I312" s="60"/>
      <c r="J312" s="60"/>
      <c r="K312" s="104"/>
      <c r="L312" s="60"/>
      <c r="M312" s="104"/>
    </row>
    <row r="313" spans="1:13" x14ac:dyDescent="0.2">
      <c r="A313" s="6"/>
      <c r="B313" s="6"/>
      <c r="C313" s="50"/>
      <c r="D313" s="60"/>
      <c r="E313" s="60"/>
      <c r="F313" s="84"/>
      <c r="G313" s="60"/>
      <c r="H313" s="60"/>
      <c r="I313" s="60"/>
      <c r="J313" s="60"/>
      <c r="K313" s="104"/>
      <c r="L313" s="60"/>
      <c r="M313" s="104"/>
    </row>
    <row r="314" spans="1:13" x14ac:dyDescent="0.2">
      <c r="A314" s="6"/>
      <c r="B314" s="6"/>
      <c r="C314" s="50"/>
      <c r="D314" s="60"/>
      <c r="E314" s="60"/>
      <c r="F314" s="84"/>
      <c r="G314" s="60"/>
      <c r="H314" s="60"/>
      <c r="I314" s="60"/>
      <c r="J314" s="60"/>
      <c r="K314" s="104"/>
      <c r="L314" s="60"/>
      <c r="M314" s="104"/>
    </row>
    <row r="315" spans="1:13" x14ac:dyDescent="0.2">
      <c r="A315" s="6"/>
      <c r="B315" s="6"/>
      <c r="C315" s="50"/>
      <c r="D315" s="60"/>
      <c r="E315" s="60"/>
      <c r="F315" s="84"/>
      <c r="G315" s="60"/>
      <c r="H315" s="60"/>
      <c r="I315" s="60"/>
      <c r="J315" s="60"/>
      <c r="K315" s="104"/>
      <c r="L315" s="60"/>
      <c r="M315" s="104"/>
    </row>
    <row r="316" spans="1:13" x14ac:dyDescent="0.2">
      <c r="A316" s="6"/>
      <c r="B316" s="6"/>
      <c r="C316" s="50"/>
      <c r="D316" s="60"/>
      <c r="E316" s="60"/>
      <c r="F316" s="84"/>
      <c r="G316" s="60"/>
      <c r="H316" s="60"/>
      <c r="I316" s="60"/>
      <c r="J316" s="60"/>
      <c r="K316" s="104"/>
      <c r="L316" s="60"/>
      <c r="M316" s="104"/>
    </row>
    <row r="317" spans="1:13" x14ac:dyDescent="0.2">
      <c r="A317" s="6"/>
      <c r="B317" s="6"/>
      <c r="C317" s="50"/>
      <c r="D317" s="60"/>
      <c r="E317" s="60"/>
      <c r="F317" s="84"/>
      <c r="G317" s="60"/>
      <c r="H317" s="60"/>
      <c r="I317" s="60"/>
      <c r="J317" s="60"/>
      <c r="K317" s="104"/>
      <c r="L317" s="60"/>
      <c r="M317" s="104"/>
    </row>
    <row r="318" spans="1:13" x14ac:dyDescent="0.2">
      <c r="A318" s="6"/>
      <c r="B318" s="6"/>
      <c r="C318" s="50"/>
      <c r="D318" s="60"/>
      <c r="E318" s="60"/>
      <c r="F318" s="84"/>
      <c r="G318" s="60"/>
      <c r="H318" s="60"/>
      <c r="I318" s="60"/>
      <c r="J318" s="60"/>
      <c r="K318" s="104"/>
      <c r="L318" s="60"/>
      <c r="M318" s="104"/>
    </row>
    <row r="319" spans="1:13" x14ac:dyDescent="0.2">
      <c r="A319" s="6"/>
      <c r="B319" s="6"/>
      <c r="C319" s="50"/>
      <c r="D319" s="60"/>
      <c r="E319" s="60"/>
      <c r="F319" s="84"/>
      <c r="G319" s="60"/>
      <c r="H319" s="60"/>
      <c r="I319" s="60"/>
      <c r="J319" s="60"/>
      <c r="K319" s="104"/>
      <c r="L319" s="60"/>
      <c r="M319" s="104"/>
    </row>
    <row r="320" spans="1:13" x14ac:dyDescent="0.2">
      <c r="A320" s="6"/>
      <c r="B320" s="6"/>
      <c r="C320" s="50"/>
      <c r="D320" s="60"/>
      <c r="E320" s="60"/>
      <c r="F320" s="84"/>
      <c r="G320" s="60"/>
      <c r="H320" s="60"/>
      <c r="I320" s="60"/>
      <c r="J320" s="60"/>
      <c r="K320" s="104"/>
      <c r="L320" s="60"/>
      <c r="M320" s="104"/>
    </row>
    <row r="321" spans="1:13" x14ac:dyDescent="0.2">
      <c r="A321" s="6"/>
      <c r="B321" s="6"/>
      <c r="C321" s="50"/>
      <c r="D321" s="60"/>
      <c r="E321" s="60"/>
      <c r="F321" s="84"/>
      <c r="G321" s="60"/>
      <c r="H321" s="60"/>
      <c r="I321" s="60"/>
      <c r="J321" s="60"/>
      <c r="K321" s="104"/>
      <c r="L321" s="60"/>
      <c r="M321" s="104"/>
    </row>
    <row r="322" spans="1:13" x14ac:dyDescent="0.2">
      <c r="A322" s="6"/>
      <c r="B322" s="6"/>
      <c r="C322" s="50"/>
      <c r="D322" s="60"/>
      <c r="E322" s="60"/>
      <c r="F322" s="84"/>
      <c r="G322" s="60"/>
      <c r="H322" s="60"/>
      <c r="I322" s="60"/>
      <c r="J322" s="60"/>
      <c r="K322" s="104"/>
      <c r="L322" s="60"/>
      <c r="M322" s="104"/>
    </row>
    <row r="323" spans="1:13" x14ac:dyDescent="0.2">
      <c r="A323" s="6"/>
      <c r="B323" s="6"/>
      <c r="C323" s="50"/>
      <c r="D323" s="60"/>
      <c r="E323" s="60"/>
      <c r="F323" s="84"/>
      <c r="G323" s="60"/>
      <c r="H323" s="60"/>
      <c r="I323" s="60"/>
      <c r="J323" s="60"/>
      <c r="K323" s="104"/>
      <c r="L323" s="60"/>
      <c r="M323" s="104"/>
    </row>
    <row r="324" spans="1:13" x14ac:dyDescent="0.2">
      <c r="A324" s="6"/>
      <c r="B324" s="6"/>
      <c r="C324" s="50"/>
      <c r="D324" s="60"/>
      <c r="E324" s="60"/>
      <c r="F324" s="84"/>
      <c r="G324" s="60"/>
      <c r="H324" s="60"/>
      <c r="I324" s="60"/>
      <c r="J324" s="60"/>
      <c r="K324" s="104"/>
      <c r="L324" s="60"/>
      <c r="M324" s="104"/>
    </row>
    <row r="325" spans="1:13" x14ac:dyDescent="0.2">
      <c r="A325" s="6"/>
      <c r="B325" s="6"/>
      <c r="C325" s="50"/>
      <c r="D325" s="60"/>
      <c r="E325" s="60"/>
      <c r="F325" s="84"/>
      <c r="G325" s="60"/>
      <c r="H325" s="60"/>
      <c r="I325" s="60"/>
      <c r="J325" s="60"/>
      <c r="K325" s="104"/>
      <c r="L325" s="60"/>
      <c r="M325" s="104"/>
    </row>
    <row r="326" spans="1:13" x14ac:dyDescent="0.2">
      <c r="A326" s="6"/>
      <c r="B326" s="6"/>
      <c r="C326" s="50"/>
      <c r="D326" s="60"/>
      <c r="E326" s="60"/>
      <c r="F326" s="84"/>
      <c r="G326" s="60"/>
      <c r="H326" s="60"/>
      <c r="I326" s="60"/>
      <c r="J326" s="60"/>
      <c r="K326" s="104"/>
      <c r="L326" s="60"/>
      <c r="M326" s="104"/>
    </row>
    <row r="327" spans="1:13" x14ac:dyDescent="0.2">
      <c r="A327" s="6"/>
      <c r="B327" s="6"/>
      <c r="C327" s="50"/>
      <c r="D327" s="60"/>
      <c r="E327" s="60"/>
      <c r="F327" s="84"/>
      <c r="G327" s="60"/>
      <c r="H327" s="60"/>
      <c r="I327" s="60"/>
      <c r="J327" s="60"/>
      <c r="K327" s="104"/>
      <c r="L327" s="60"/>
      <c r="M327" s="104"/>
    </row>
    <row r="328" spans="1:13" x14ac:dyDescent="0.2">
      <c r="A328" s="6"/>
      <c r="B328" s="6"/>
      <c r="C328" s="50"/>
      <c r="D328" s="60"/>
      <c r="E328" s="60"/>
      <c r="F328" s="84"/>
      <c r="G328" s="60"/>
      <c r="H328" s="60"/>
      <c r="I328" s="60"/>
      <c r="J328" s="60"/>
      <c r="K328" s="104"/>
      <c r="L328" s="60"/>
      <c r="M328" s="104"/>
    </row>
    <row r="329" spans="1:13" x14ac:dyDescent="0.2">
      <c r="A329" s="6"/>
      <c r="B329" s="6"/>
      <c r="C329" s="50"/>
      <c r="D329" s="60"/>
      <c r="E329" s="60"/>
      <c r="F329" s="84"/>
      <c r="G329" s="60"/>
      <c r="H329" s="60"/>
      <c r="I329" s="60"/>
      <c r="J329" s="60"/>
      <c r="K329" s="104"/>
      <c r="L329" s="60"/>
      <c r="M329" s="104"/>
    </row>
    <row r="330" spans="1:13" x14ac:dyDescent="0.2">
      <c r="A330" s="6"/>
      <c r="B330" s="6"/>
      <c r="C330" s="50"/>
      <c r="D330" s="60"/>
      <c r="E330" s="60"/>
      <c r="F330" s="84"/>
      <c r="G330" s="60"/>
      <c r="H330" s="60"/>
      <c r="I330" s="60"/>
      <c r="J330" s="60"/>
      <c r="K330" s="104"/>
      <c r="L330" s="60"/>
      <c r="M330" s="104"/>
    </row>
    <row r="331" spans="1:13" x14ac:dyDescent="0.2">
      <c r="A331" s="6"/>
      <c r="B331" s="6"/>
      <c r="C331" s="50"/>
      <c r="D331" s="60"/>
      <c r="E331" s="60"/>
      <c r="F331" s="84"/>
      <c r="G331" s="60"/>
      <c r="H331" s="60"/>
      <c r="I331" s="60"/>
      <c r="J331" s="60"/>
      <c r="K331" s="104"/>
      <c r="L331" s="60"/>
      <c r="M331" s="104"/>
    </row>
    <row r="332" spans="1:13" x14ac:dyDescent="0.2">
      <c r="A332" s="6"/>
      <c r="B332" s="6"/>
      <c r="C332" s="50"/>
      <c r="D332" s="60"/>
      <c r="E332" s="60"/>
      <c r="F332" s="84"/>
      <c r="G332" s="60"/>
      <c r="H332" s="60"/>
      <c r="I332" s="60"/>
      <c r="J332" s="60"/>
      <c r="K332" s="104"/>
      <c r="L332" s="60"/>
      <c r="M332" s="104"/>
    </row>
    <row r="333" spans="1:13" x14ac:dyDescent="0.2">
      <c r="A333" s="6"/>
      <c r="B333" s="6"/>
      <c r="C333" s="50"/>
      <c r="D333" s="60"/>
      <c r="E333" s="60"/>
      <c r="F333" s="84"/>
      <c r="G333" s="60"/>
      <c r="H333" s="60"/>
      <c r="I333" s="60"/>
      <c r="J333" s="60"/>
      <c r="K333" s="104"/>
      <c r="L333" s="60"/>
      <c r="M333" s="104"/>
    </row>
    <row r="334" spans="1:13" x14ac:dyDescent="0.2">
      <c r="A334" s="6"/>
      <c r="B334" s="6"/>
      <c r="C334" s="50"/>
      <c r="D334" s="60"/>
      <c r="E334" s="60"/>
      <c r="F334" s="84"/>
      <c r="G334" s="60"/>
      <c r="H334" s="60"/>
      <c r="I334" s="60"/>
      <c r="J334" s="60"/>
      <c r="K334" s="104"/>
      <c r="L334" s="60"/>
      <c r="M334" s="104"/>
    </row>
    <row r="335" spans="1:13" x14ac:dyDescent="0.2">
      <c r="A335" s="6"/>
      <c r="B335" s="6"/>
      <c r="C335" s="50"/>
      <c r="D335" s="60"/>
      <c r="E335" s="60"/>
      <c r="F335" s="84"/>
      <c r="G335" s="60"/>
      <c r="H335" s="60"/>
      <c r="I335" s="60"/>
      <c r="J335" s="60"/>
      <c r="K335" s="104"/>
      <c r="L335" s="60"/>
      <c r="M335" s="104"/>
    </row>
    <row r="336" spans="1:13" x14ac:dyDescent="0.2">
      <c r="A336" s="6"/>
      <c r="B336" s="6"/>
      <c r="C336" s="50"/>
      <c r="D336" s="60"/>
      <c r="E336" s="60"/>
      <c r="F336" s="84"/>
      <c r="G336" s="60"/>
      <c r="H336" s="60"/>
      <c r="I336" s="60"/>
      <c r="J336" s="60"/>
      <c r="K336" s="104"/>
      <c r="L336" s="60"/>
      <c r="M336" s="104"/>
    </row>
    <row r="337" spans="1:13" x14ac:dyDescent="0.2">
      <c r="A337" s="6"/>
      <c r="B337" s="6"/>
      <c r="C337" s="50"/>
      <c r="D337" s="60"/>
      <c r="E337" s="60"/>
      <c r="F337" s="84"/>
      <c r="G337" s="60"/>
      <c r="H337" s="60"/>
      <c r="I337" s="60"/>
      <c r="J337" s="60"/>
      <c r="K337" s="104"/>
      <c r="L337" s="60"/>
      <c r="M337" s="104"/>
    </row>
    <row r="338" spans="1:13" x14ac:dyDescent="0.2">
      <c r="A338" s="6"/>
      <c r="B338" s="6"/>
      <c r="C338" s="50"/>
      <c r="D338" s="60"/>
      <c r="E338" s="60"/>
      <c r="F338" s="84"/>
      <c r="G338" s="60"/>
      <c r="H338" s="60"/>
      <c r="I338" s="60"/>
      <c r="J338" s="60"/>
      <c r="K338" s="104"/>
      <c r="L338" s="60"/>
      <c r="M338" s="104"/>
    </row>
    <row r="339" spans="1:13" x14ac:dyDescent="0.2">
      <c r="A339" s="6"/>
      <c r="B339" s="6"/>
      <c r="C339" s="50"/>
      <c r="D339" s="60"/>
      <c r="E339" s="60"/>
      <c r="F339" s="84"/>
      <c r="G339" s="60"/>
      <c r="H339" s="60"/>
      <c r="I339" s="60"/>
      <c r="J339" s="60"/>
      <c r="K339" s="104"/>
      <c r="L339" s="60"/>
      <c r="M339" s="104"/>
    </row>
    <row r="340" spans="1:13" x14ac:dyDescent="0.2">
      <c r="A340" s="6"/>
      <c r="B340" s="6"/>
      <c r="C340" s="50"/>
      <c r="D340" s="60"/>
      <c r="E340" s="60"/>
      <c r="F340" s="84"/>
      <c r="G340" s="60"/>
      <c r="H340" s="60"/>
      <c r="I340" s="60"/>
      <c r="J340" s="60"/>
      <c r="K340" s="104"/>
      <c r="L340" s="60"/>
      <c r="M340" s="104"/>
    </row>
    <row r="341" spans="1:13" x14ac:dyDescent="0.2">
      <c r="A341" s="6"/>
      <c r="B341" s="6"/>
      <c r="C341" s="50"/>
      <c r="D341" s="60"/>
      <c r="E341" s="60"/>
      <c r="F341" s="84"/>
      <c r="G341" s="60"/>
      <c r="H341" s="60"/>
      <c r="I341" s="60"/>
      <c r="J341" s="60"/>
      <c r="K341" s="104"/>
      <c r="L341" s="60"/>
      <c r="M341" s="104"/>
    </row>
    <row r="342" spans="1:13" x14ac:dyDescent="0.2">
      <c r="A342" s="6"/>
      <c r="B342" s="6"/>
      <c r="C342" s="50"/>
      <c r="D342" s="60"/>
      <c r="E342" s="60"/>
      <c r="F342" s="84"/>
      <c r="G342" s="60"/>
      <c r="H342" s="60"/>
      <c r="I342" s="60"/>
      <c r="J342" s="60"/>
      <c r="K342" s="104"/>
      <c r="L342" s="60"/>
      <c r="M342" s="104"/>
    </row>
    <row r="343" spans="1:13" x14ac:dyDescent="0.2">
      <c r="A343" s="6"/>
      <c r="B343" s="6"/>
      <c r="C343" s="50"/>
      <c r="D343" s="60"/>
      <c r="E343" s="60"/>
      <c r="F343" s="84"/>
      <c r="G343" s="60"/>
      <c r="H343" s="60"/>
      <c r="I343" s="60"/>
      <c r="J343" s="60"/>
      <c r="K343" s="104"/>
      <c r="L343" s="60"/>
      <c r="M343" s="104"/>
    </row>
    <row r="344" spans="1:13" x14ac:dyDescent="0.2">
      <c r="A344" s="6"/>
      <c r="B344" s="6"/>
      <c r="C344" s="50"/>
      <c r="D344" s="60"/>
      <c r="E344" s="60"/>
      <c r="F344" s="84"/>
      <c r="G344" s="60"/>
      <c r="H344" s="60"/>
      <c r="I344" s="60"/>
      <c r="J344" s="60"/>
      <c r="K344" s="104"/>
      <c r="L344" s="60"/>
      <c r="M344" s="104"/>
    </row>
    <row r="345" spans="1:13" x14ac:dyDescent="0.2">
      <c r="A345" s="6"/>
      <c r="B345" s="6"/>
      <c r="C345" s="50"/>
      <c r="D345" s="60"/>
      <c r="E345" s="60"/>
      <c r="F345" s="84"/>
      <c r="G345" s="60"/>
      <c r="H345" s="60"/>
      <c r="I345" s="60"/>
      <c r="J345" s="60"/>
      <c r="K345" s="104"/>
      <c r="L345" s="60"/>
      <c r="M345" s="104"/>
    </row>
    <row r="346" spans="1:13" x14ac:dyDescent="0.2">
      <c r="A346" s="6"/>
      <c r="B346" s="6"/>
      <c r="C346" s="50"/>
      <c r="D346" s="60"/>
      <c r="E346" s="60"/>
      <c r="F346" s="84"/>
      <c r="G346" s="60"/>
      <c r="H346" s="60"/>
      <c r="I346" s="60"/>
      <c r="J346" s="60"/>
      <c r="K346" s="104"/>
      <c r="L346" s="60"/>
      <c r="M346" s="104"/>
    </row>
    <row r="347" spans="1:13" x14ac:dyDescent="0.2">
      <c r="A347" s="6"/>
      <c r="B347" s="6"/>
      <c r="C347" s="50"/>
      <c r="D347" s="60"/>
      <c r="E347" s="60"/>
      <c r="F347" s="84"/>
      <c r="G347" s="60"/>
      <c r="H347" s="60"/>
      <c r="I347" s="60"/>
      <c r="J347" s="60"/>
      <c r="K347" s="104"/>
      <c r="L347" s="60"/>
      <c r="M347" s="104"/>
    </row>
    <row r="348" spans="1:13" x14ac:dyDescent="0.2">
      <c r="A348" s="6"/>
      <c r="B348" s="6"/>
      <c r="C348" s="50"/>
      <c r="D348" s="60"/>
      <c r="E348" s="60"/>
      <c r="F348" s="84"/>
      <c r="G348" s="60"/>
      <c r="H348" s="60"/>
      <c r="I348" s="60"/>
      <c r="J348" s="60"/>
      <c r="K348" s="104"/>
      <c r="L348" s="60"/>
      <c r="M348" s="104"/>
    </row>
    <row r="349" spans="1:13" x14ac:dyDescent="0.2">
      <c r="A349" s="6"/>
      <c r="B349" s="6"/>
      <c r="C349" s="50"/>
      <c r="D349" s="60"/>
      <c r="E349" s="60"/>
      <c r="F349" s="84"/>
      <c r="G349" s="60"/>
      <c r="H349" s="60"/>
      <c r="I349" s="60"/>
      <c r="J349" s="60"/>
      <c r="K349" s="104"/>
      <c r="L349" s="60"/>
      <c r="M349" s="104"/>
    </row>
    <row r="350" spans="1:13" x14ac:dyDescent="0.2">
      <c r="A350" s="6"/>
      <c r="B350" s="6"/>
      <c r="C350" s="50"/>
      <c r="D350" s="60"/>
      <c r="E350" s="60"/>
      <c r="F350" s="84"/>
      <c r="G350" s="60"/>
      <c r="H350" s="60"/>
      <c r="I350" s="60"/>
      <c r="J350" s="60"/>
      <c r="K350" s="104"/>
      <c r="L350" s="60"/>
      <c r="M350" s="104"/>
    </row>
    <row r="351" spans="1:13" x14ac:dyDescent="0.2">
      <c r="A351" s="6"/>
      <c r="B351" s="6"/>
      <c r="C351" s="50"/>
      <c r="D351" s="60"/>
      <c r="E351" s="60"/>
      <c r="F351" s="84"/>
      <c r="G351" s="60"/>
      <c r="H351" s="60"/>
      <c r="I351" s="60"/>
      <c r="J351" s="60"/>
      <c r="K351" s="104"/>
      <c r="L351" s="60"/>
      <c r="M351" s="104"/>
    </row>
    <row r="352" spans="1:13" x14ac:dyDescent="0.2">
      <c r="A352" s="6"/>
      <c r="B352" s="6"/>
      <c r="C352" s="50"/>
      <c r="D352" s="60"/>
      <c r="E352" s="60"/>
      <c r="F352" s="84"/>
      <c r="G352" s="60"/>
      <c r="H352" s="60"/>
      <c r="I352" s="60"/>
      <c r="J352" s="60"/>
      <c r="K352" s="104"/>
      <c r="L352" s="60"/>
      <c r="M352" s="104"/>
    </row>
    <row r="353" spans="1:13" x14ac:dyDescent="0.2">
      <c r="A353" s="6"/>
      <c r="B353" s="6"/>
      <c r="C353" s="50"/>
      <c r="D353" s="60"/>
      <c r="E353" s="60"/>
      <c r="F353" s="84"/>
      <c r="G353" s="60"/>
      <c r="H353" s="60"/>
      <c r="I353" s="60"/>
      <c r="J353" s="60"/>
      <c r="K353" s="104"/>
      <c r="L353" s="60"/>
      <c r="M353" s="104"/>
    </row>
    <row r="354" spans="1:13" x14ac:dyDescent="0.2">
      <c r="A354" s="6"/>
      <c r="B354" s="6"/>
      <c r="C354" s="50"/>
      <c r="D354" s="60"/>
      <c r="E354" s="60"/>
      <c r="F354" s="84"/>
      <c r="G354" s="60"/>
      <c r="H354" s="60"/>
      <c r="I354" s="60"/>
      <c r="J354" s="60"/>
      <c r="K354" s="104"/>
      <c r="L354" s="60"/>
      <c r="M354" s="104"/>
    </row>
    <row r="355" spans="1:13" x14ac:dyDescent="0.2">
      <c r="A355" s="6"/>
      <c r="B355" s="6"/>
      <c r="C355" s="50"/>
      <c r="D355" s="60"/>
      <c r="E355" s="60"/>
      <c r="F355" s="84"/>
      <c r="G355" s="60"/>
      <c r="H355" s="60"/>
      <c r="I355" s="60"/>
      <c r="J355" s="60"/>
      <c r="K355" s="104"/>
      <c r="L355" s="60"/>
      <c r="M355" s="104"/>
    </row>
    <row r="356" spans="1:13" x14ac:dyDescent="0.2">
      <c r="A356" s="6"/>
      <c r="B356" s="6"/>
      <c r="C356" s="50"/>
      <c r="D356" s="60"/>
      <c r="E356" s="60"/>
      <c r="F356" s="84"/>
      <c r="G356" s="60"/>
      <c r="H356" s="60"/>
      <c r="I356" s="60"/>
      <c r="J356" s="60"/>
      <c r="K356" s="104"/>
      <c r="L356" s="60"/>
      <c r="M356" s="104"/>
    </row>
    <row r="357" spans="1:13" x14ac:dyDescent="0.2">
      <c r="A357" s="6"/>
      <c r="B357" s="6"/>
      <c r="C357" s="50"/>
      <c r="D357" s="60"/>
      <c r="E357" s="60"/>
      <c r="F357" s="84"/>
      <c r="G357" s="60"/>
      <c r="H357" s="60"/>
      <c r="I357" s="60"/>
      <c r="J357" s="60"/>
      <c r="K357" s="104"/>
      <c r="L357" s="60"/>
      <c r="M357" s="104"/>
    </row>
    <row r="358" spans="1:13" x14ac:dyDescent="0.2">
      <c r="A358" s="6"/>
      <c r="B358" s="6"/>
      <c r="C358" s="50"/>
      <c r="D358" s="60"/>
      <c r="E358" s="60"/>
      <c r="F358" s="84"/>
      <c r="G358" s="60"/>
      <c r="H358" s="60"/>
      <c r="I358" s="60"/>
      <c r="J358" s="60"/>
      <c r="K358" s="104"/>
      <c r="L358" s="60"/>
      <c r="M358" s="104"/>
    </row>
    <row r="359" spans="1:13" x14ac:dyDescent="0.2">
      <c r="A359" s="6"/>
      <c r="B359" s="6"/>
      <c r="C359" s="50"/>
      <c r="D359" s="60"/>
      <c r="E359" s="60"/>
      <c r="F359" s="84"/>
      <c r="G359" s="60"/>
      <c r="H359" s="60"/>
      <c r="I359" s="60"/>
      <c r="J359" s="60"/>
      <c r="K359" s="104"/>
      <c r="L359" s="60"/>
      <c r="M359" s="104"/>
    </row>
    <row r="360" spans="1:13" x14ac:dyDescent="0.2">
      <c r="A360" s="6"/>
      <c r="B360" s="6"/>
      <c r="C360" s="50"/>
      <c r="D360" s="60"/>
      <c r="E360" s="60"/>
      <c r="F360" s="84"/>
      <c r="G360" s="60"/>
      <c r="H360" s="60"/>
      <c r="I360" s="60"/>
      <c r="J360" s="60"/>
      <c r="K360" s="104"/>
      <c r="L360" s="60"/>
      <c r="M360" s="104"/>
    </row>
    <row r="361" spans="1:13" x14ac:dyDescent="0.2">
      <c r="A361" s="6"/>
      <c r="B361" s="6"/>
      <c r="C361" s="50"/>
      <c r="D361" s="60"/>
      <c r="E361" s="60"/>
      <c r="F361" s="84"/>
      <c r="G361" s="60"/>
      <c r="H361" s="60"/>
      <c r="I361" s="60"/>
      <c r="J361" s="60"/>
      <c r="K361" s="104"/>
      <c r="L361" s="60"/>
      <c r="M361" s="104"/>
    </row>
  </sheetData>
  <autoFilter ref="A4:R198" xr:uid="{00000000-0001-0000-0000-000000000000}"/>
  <mergeCells count="2">
    <mergeCell ref="A218:J218"/>
    <mergeCell ref="A217:M217"/>
  </mergeCells>
  <pageMargins left="0.70866141732283472" right="0.70866141732283472" top="0.78740157480314965" bottom="0.78740157480314965" header="0.31496062992125984" footer="0.31496062992125984"/>
  <pageSetup paperSize="9" scale="44" fitToHeight="2" orientation="portrait" r:id="rId1"/>
  <headerFooter>
    <oddFooter>&amp;L_x000D_&amp;1#&amp;"Calibri"&amp;10&amp;K0000FF [Intern]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20AF-82D2-49A9-9C07-8EEF3D77FB69}">
  <sheetPr>
    <tabColor theme="3" tint="0.59999389629810485"/>
  </sheetPr>
  <dimension ref="A1:N24"/>
  <sheetViews>
    <sheetView showGridLines="0" zoomScaleNormal="100" workbookViewId="0">
      <selection activeCell="A3" sqref="A3"/>
    </sheetView>
  </sheetViews>
  <sheetFormatPr baseColWidth="10" defaultRowHeight="12.75" x14ac:dyDescent="0.2"/>
  <cols>
    <col min="1" max="1" width="12.5703125" style="45" customWidth="1"/>
    <col min="2" max="2" width="12.7109375" customWidth="1"/>
    <col min="3" max="3" width="10.42578125" bestFit="1" customWidth="1"/>
    <col min="4" max="4" width="17.28515625" customWidth="1"/>
    <col min="5" max="5" width="12.28515625" bestFit="1" customWidth="1"/>
    <col min="6" max="6" width="13.5703125" bestFit="1" customWidth="1"/>
    <col min="7" max="7" width="14.42578125" customWidth="1"/>
    <col min="8" max="8" width="19.28515625" customWidth="1"/>
    <col min="9" max="9" width="29" bestFit="1" customWidth="1"/>
    <col min="10" max="10" width="15.7109375" customWidth="1"/>
    <col min="11" max="11" width="16.7109375" customWidth="1"/>
  </cols>
  <sheetData>
    <row r="1" spans="1:14" ht="18" x14ac:dyDescent="0.25">
      <c r="A1" s="112" t="s">
        <v>227</v>
      </c>
      <c r="C1" s="113"/>
      <c r="D1" s="106"/>
      <c r="E1" s="106"/>
      <c r="F1" s="106"/>
      <c r="G1" s="106"/>
      <c r="H1" s="106"/>
      <c r="I1" s="106"/>
      <c r="J1" s="106"/>
      <c r="K1" s="106"/>
      <c r="L1" s="106"/>
      <c r="M1" s="106"/>
      <c r="N1" s="106"/>
    </row>
    <row r="2" spans="1:14" ht="18" x14ac:dyDescent="0.25">
      <c r="A2" s="45" t="s">
        <v>250</v>
      </c>
      <c r="D2" s="52"/>
      <c r="E2" s="51"/>
      <c r="F2" s="51"/>
      <c r="G2" s="51"/>
      <c r="H2" s="51"/>
      <c r="I2" s="51"/>
      <c r="J2" s="51"/>
      <c r="K2" s="51"/>
      <c r="L2" s="51"/>
      <c r="M2" s="51"/>
      <c r="N2" s="51"/>
    </row>
    <row r="4" spans="1:14" ht="48" thickBot="1" x14ac:dyDescent="0.3">
      <c r="A4" s="54" t="s">
        <v>10</v>
      </c>
      <c r="B4" s="55" t="s">
        <v>3</v>
      </c>
      <c r="C4" s="55" t="s">
        <v>1</v>
      </c>
      <c r="D4" s="54" t="s">
        <v>2</v>
      </c>
      <c r="E4" s="54" t="s">
        <v>4</v>
      </c>
      <c r="F4" s="56" t="s">
        <v>228</v>
      </c>
      <c r="G4" s="56" t="s">
        <v>208</v>
      </c>
      <c r="H4" s="56" t="s">
        <v>209</v>
      </c>
      <c r="I4" s="56" t="s">
        <v>230</v>
      </c>
      <c r="J4" s="56" t="s">
        <v>6</v>
      </c>
      <c r="K4" s="57" t="s">
        <v>229</v>
      </c>
    </row>
    <row r="5" spans="1:14" ht="14.25" x14ac:dyDescent="0.2">
      <c r="A5" s="58" t="s">
        <v>18</v>
      </c>
      <c r="B5" s="63">
        <v>3755251</v>
      </c>
      <c r="C5" s="53">
        <v>20005782</v>
      </c>
      <c r="D5" s="14" t="s">
        <v>19</v>
      </c>
      <c r="E5" s="14" t="s">
        <v>210</v>
      </c>
      <c r="F5" s="53">
        <v>550</v>
      </c>
      <c r="G5" s="53">
        <v>200</v>
      </c>
      <c r="H5" s="53">
        <v>350</v>
      </c>
      <c r="I5" s="65" t="s">
        <v>196</v>
      </c>
      <c r="J5" s="53" t="s">
        <v>196</v>
      </c>
      <c r="K5" s="93">
        <v>161350</v>
      </c>
    </row>
    <row r="6" spans="1:14" ht="14.25" x14ac:dyDescent="0.2">
      <c r="A6" s="49" t="s">
        <v>36</v>
      </c>
      <c r="B6" s="64">
        <v>569396</v>
      </c>
      <c r="C6" s="25">
        <v>20005791</v>
      </c>
      <c r="D6" s="115" t="s">
        <v>37</v>
      </c>
      <c r="E6" s="115" t="s">
        <v>210</v>
      </c>
      <c r="F6" s="25">
        <v>180</v>
      </c>
      <c r="G6" s="25">
        <v>35</v>
      </c>
      <c r="H6" s="25">
        <v>100</v>
      </c>
      <c r="I6" s="25">
        <v>45</v>
      </c>
      <c r="J6" s="25" t="s">
        <v>196</v>
      </c>
      <c r="K6" s="117">
        <v>35066.5</v>
      </c>
    </row>
    <row r="7" spans="1:14" ht="14.25" x14ac:dyDescent="0.2">
      <c r="A7" s="49">
        <v>14612000</v>
      </c>
      <c r="B7" s="64">
        <v>563311</v>
      </c>
      <c r="C7" s="25">
        <v>20005792</v>
      </c>
      <c r="D7" s="16" t="s">
        <v>189</v>
      </c>
      <c r="E7" s="16" t="s">
        <v>210</v>
      </c>
      <c r="F7" s="25">
        <v>170</v>
      </c>
      <c r="G7" s="25">
        <v>30</v>
      </c>
      <c r="H7" s="25">
        <v>100</v>
      </c>
      <c r="I7" s="25">
        <v>40</v>
      </c>
      <c r="J7" s="25" t="s">
        <v>196</v>
      </c>
      <c r="K7" s="94">
        <v>28609</v>
      </c>
    </row>
    <row r="8" spans="1:14" ht="14.25" x14ac:dyDescent="0.2">
      <c r="A8" s="49" t="s">
        <v>49</v>
      </c>
      <c r="B8" s="64">
        <v>502211</v>
      </c>
      <c r="C8" s="25">
        <v>20005795</v>
      </c>
      <c r="D8" s="16" t="s">
        <v>50</v>
      </c>
      <c r="E8" s="16" t="s">
        <v>210</v>
      </c>
      <c r="F8" s="25">
        <v>275</v>
      </c>
      <c r="G8" s="25">
        <v>40</v>
      </c>
      <c r="H8" s="25">
        <v>235</v>
      </c>
      <c r="I8" s="66" t="s">
        <v>196</v>
      </c>
      <c r="J8" s="25" t="s">
        <v>196</v>
      </c>
      <c r="K8" s="94">
        <v>56577.5</v>
      </c>
    </row>
    <row r="9" spans="1:14" ht="14.25" x14ac:dyDescent="0.2">
      <c r="A9" s="49" t="s">
        <v>51</v>
      </c>
      <c r="B9" s="64">
        <v>629047</v>
      </c>
      <c r="C9" s="25">
        <v>20005788</v>
      </c>
      <c r="D9" s="16" t="s">
        <v>52</v>
      </c>
      <c r="E9" s="16" t="s">
        <v>210</v>
      </c>
      <c r="F9" s="25">
        <v>200</v>
      </c>
      <c r="G9" s="25">
        <v>80</v>
      </c>
      <c r="H9" s="25">
        <v>120</v>
      </c>
      <c r="I9" s="66" t="s">
        <v>196</v>
      </c>
      <c r="J9" s="25" t="s">
        <v>196</v>
      </c>
      <c r="K9" s="94">
        <v>59276</v>
      </c>
    </row>
    <row r="10" spans="1:14" ht="14.25" x14ac:dyDescent="0.2">
      <c r="A10" s="49" t="s">
        <v>55</v>
      </c>
      <c r="B10" s="64">
        <v>584580</v>
      </c>
      <c r="C10" s="25">
        <v>20005790</v>
      </c>
      <c r="D10" s="16" t="s">
        <v>56</v>
      </c>
      <c r="E10" s="16" t="s">
        <v>210</v>
      </c>
      <c r="F10" s="25">
        <v>250</v>
      </c>
      <c r="G10" s="25">
        <v>50</v>
      </c>
      <c r="H10" s="25">
        <v>225</v>
      </c>
      <c r="I10" s="66" t="s">
        <v>196</v>
      </c>
      <c r="J10" s="25" t="s">
        <v>196</v>
      </c>
      <c r="K10" s="94">
        <v>64050</v>
      </c>
    </row>
    <row r="11" spans="1:14" ht="14.25" x14ac:dyDescent="0.2">
      <c r="A11" s="49" t="s">
        <v>59</v>
      </c>
      <c r="B11" s="64">
        <v>773068</v>
      </c>
      <c r="C11" s="25">
        <v>20005786</v>
      </c>
      <c r="D11" s="16" t="s">
        <v>60</v>
      </c>
      <c r="E11" s="16" t="s">
        <v>210</v>
      </c>
      <c r="F11" s="25">
        <v>320</v>
      </c>
      <c r="G11" s="25">
        <v>50</v>
      </c>
      <c r="H11" s="25">
        <v>220</v>
      </c>
      <c r="I11" s="25">
        <v>50</v>
      </c>
      <c r="J11" s="25" t="s">
        <v>196</v>
      </c>
      <c r="K11" s="94">
        <v>99855</v>
      </c>
    </row>
    <row r="12" spans="1:14" ht="14.25" x14ac:dyDescent="0.2">
      <c r="A12" s="49" t="s">
        <v>77</v>
      </c>
      <c r="B12" s="64">
        <v>1892122</v>
      </c>
      <c r="C12" s="25">
        <v>20005783</v>
      </c>
      <c r="D12" s="16" t="s">
        <v>78</v>
      </c>
      <c r="E12" s="16" t="s">
        <v>210</v>
      </c>
      <c r="F12" s="25">
        <v>400</v>
      </c>
      <c r="G12" s="25">
        <v>80</v>
      </c>
      <c r="H12" s="25">
        <v>200</v>
      </c>
      <c r="I12" s="25">
        <v>120</v>
      </c>
      <c r="J12" s="25" t="s">
        <v>196</v>
      </c>
      <c r="K12" s="94">
        <v>128688</v>
      </c>
    </row>
    <row r="13" spans="1:14" ht="14.25" x14ac:dyDescent="0.2">
      <c r="A13" s="49" t="s">
        <v>81</v>
      </c>
      <c r="B13" s="64">
        <v>545045</v>
      </c>
      <c r="C13" s="25">
        <v>20005793</v>
      </c>
      <c r="D13" s="16" t="s">
        <v>82</v>
      </c>
      <c r="E13" s="16" t="s">
        <v>210</v>
      </c>
      <c r="F13" s="25">
        <v>255</v>
      </c>
      <c r="G13" s="25">
        <v>45</v>
      </c>
      <c r="H13" s="25">
        <v>180</v>
      </c>
      <c r="I13" s="25">
        <v>30</v>
      </c>
      <c r="J13" s="25" t="s">
        <v>196</v>
      </c>
      <c r="K13" s="94">
        <v>69153</v>
      </c>
    </row>
    <row r="14" spans="1:14" ht="14.25" x14ac:dyDescent="0.2">
      <c r="A14" s="49" t="s">
        <v>103</v>
      </c>
      <c r="B14" s="64">
        <v>1084831</v>
      </c>
      <c r="C14" s="25">
        <v>20005785</v>
      </c>
      <c r="D14" s="16" t="s">
        <v>190</v>
      </c>
      <c r="E14" s="16" t="s">
        <v>210</v>
      </c>
      <c r="F14" s="25">
        <v>255</v>
      </c>
      <c r="G14" s="25">
        <v>60</v>
      </c>
      <c r="H14" s="25">
        <v>60</v>
      </c>
      <c r="I14" s="25">
        <v>135</v>
      </c>
      <c r="J14" s="25" t="s">
        <v>196</v>
      </c>
      <c r="K14" s="94">
        <v>83808.899999999994</v>
      </c>
    </row>
    <row r="15" spans="1:14" ht="14.25" x14ac:dyDescent="0.2">
      <c r="A15" s="49" t="s">
        <v>106</v>
      </c>
      <c r="B15" s="64">
        <v>616093</v>
      </c>
      <c r="C15" s="25">
        <v>20005789</v>
      </c>
      <c r="D15" s="16" t="s">
        <v>107</v>
      </c>
      <c r="E15" s="16" t="s">
        <v>210</v>
      </c>
      <c r="F15" s="25">
        <v>140</v>
      </c>
      <c r="G15" s="25">
        <v>70</v>
      </c>
      <c r="H15" s="25">
        <v>70</v>
      </c>
      <c r="I15" s="66" t="s">
        <v>196</v>
      </c>
      <c r="J15" s="25" t="s">
        <v>196</v>
      </c>
      <c r="K15" s="94">
        <v>37632</v>
      </c>
    </row>
    <row r="16" spans="1:14" ht="14.25" x14ac:dyDescent="0.2">
      <c r="A16" s="49" t="s">
        <v>126</v>
      </c>
      <c r="B16" s="64">
        <v>1512491</v>
      </c>
      <c r="C16" s="25">
        <v>20005784</v>
      </c>
      <c r="D16" s="16" t="s">
        <v>191</v>
      </c>
      <c r="E16" s="16" t="s">
        <v>210</v>
      </c>
      <c r="F16" s="25">
        <v>310</v>
      </c>
      <c r="G16" s="25">
        <v>75</v>
      </c>
      <c r="H16" s="25">
        <v>235</v>
      </c>
      <c r="I16" s="66" t="s">
        <v>196</v>
      </c>
      <c r="J16" s="25" t="s">
        <v>196</v>
      </c>
      <c r="K16" s="94">
        <v>93180.5</v>
      </c>
    </row>
    <row r="17" spans="1:11" ht="14.25" x14ac:dyDescent="0.2">
      <c r="A17" s="49" t="s">
        <v>132</v>
      </c>
      <c r="B17" s="64">
        <v>523026</v>
      </c>
      <c r="C17" s="25">
        <v>20005794</v>
      </c>
      <c r="D17" s="16" t="s">
        <v>133</v>
      </c>
      <c r="E17" s="16" t="s">
        <v>210</v>
      </c>
      <c r="F17" s="25">
        <v>240</v>
      </c>
      <c r="G17" s="25">
        <v>70</v>
      </c>
      <c r="H17" s="25">
        <v>170</v>
      </c>
      <c r="I17" s="66" t="s">
        <v>196</v>
      </c>
      <c r="J17" s="25" t="s">
        <v>196</v>
      </c>
      <c r="K17" s="94">
        <v>47446</v>
      </c>
    </row>
    <row r="18" spans="1:11" ht="14.25" x14ac:dyDescent="0.2">
      <c r="A18" s="49" t="s">
        <v>164</v>
      </c>
      <c r="B18" s="64">
        <v>632865</v>
      </c>
      <c r="C18" s="25">
        <v>20005787</v>
      </c>
      <c r="D18" s="16" t="s">
        <v>194</v>
      </c>
      <c r="E18" s="16" t="s">
        <v>210</v>
      </c>
      <c r="F18" s="25">
        <v>160</v>
      </c>
      <c r="G18" s="25">
        <v>35</v>
      </c>
      <c r="H18" s="25">
        <v>90</v>
      </c>
      <c r="I18" s="25">
        <v>35</v>
      </c>
      <c r="J18" s="25" t="s">
        <v>196</v>
      </c>
      <c r="K18" s="94">
        <v>43825.25</v>
      </c>
    </row>
    <row r="20" spans="1:11" x14ac:dyDescent="0.2">
      <c r="K20" s="114"/>
    </row>
    <row r="22" spans="1:11" s="59" customFormat="1" x14ac:dyDescent="0.2">
      <c r="D22" s="119"/>
      <c r="E22" s="119"/>
      <c r="F22" s="119"/>
      <c r="G22" s="119"/>
      <c r="H22" s="119"/>
      <c r="I22" s="119"/>
      <c r="J22" s="119"/>
      <c r="K22" s="119"/>
    </row>
    <row r="23" spans="1:11" ht="13.35" customHeight="1" x14ac:dyDescent="0.2"/>
    <row r="24" spans="1:11" ht="13.35" customHeight="1" x14ac:dyDescent="0.2"/>
  </sheetData>
  <mergeCells count="1">
    <mergeCell ref="D22:K22"/>
  </mergeCells>
  <pageMargins left="0.7" right="0.7" top="0.78740157499999996" bottom="0.78740157499999996" header="0.3" footer="0.3"/>
  <pageSetup orientation="portrait" r:id="rId1"/>
  <headerFooter>
    <oddFooter>&amp;L_x000D_&amp;1#&amp;"Calibri"&amp;10&amp;K0000FF [Intern]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BD18-7939-4CA1-B7D1-A087A0EF2F5D}">
  <dimension ref="A1:U15"/>
  <sheetViews>
    <sheetView showGridLines="0" zoomScale="110" zoomScaleNormal="110" workbookViewId="0">
      <selection activeCell="B4" sqref="B4:G4"/>
    </sheetView>
  </sheetViews>
  <sheetFormatPr baseColWidth="10" defaultColWidth="11.42578125" defaultRowHeight="12.75" x14ac:dyDescent="0.2"/>
  <cols>
    <col min="1" max="1" width="7" customWidth="1"/>
    <col min="2" max="2" width="18.7109375" bestFit="1" customWidth="1"/>
    <col min="3" max="3" width="15.42578125" customWidth="1"/>
    <col min="4" max="4" width="17.28515625" bestFit="1" customWidth="1"/>
    <col min="5" max="5" width="22.5703125" customWidth="1"/>
    <col min="6" max="6" width="25.5703125" customWidth="1"/>
    <col min="7" max="7" width="24.5703125" customWidth="1"/>
    <col min="9" max="9" width="11.42578125" style="12"/>
    <col min="17" max="17" width="11.42578125" style="12"/>
    <col min="21" max="21" width="11.42578125" style="12"/>
  </cols>
  <sheetData>
    <row r="1" spans="1:7" ht="15" x14ac:dyDescent="0.25">
      <c r="A1" s="18" t="s">
        <v>25</v>
      </c>
    </row>
    <row r="3" spans="1:7" ht="36.75" thickBot="1" x14ac:dyDescent="0.3">
      <c r="B3" s="19" t="s">
        <v>2</v>
      </c>
      <c r="C3" s="19" t="s">
        <v>4</v>
      </c>
      <c r="D3" s="20" t="s">
        <v>179</v>
      </c>
      <c r="E3" s="21" t="s">
        <v>6</v>
      </c>
      <c r="F3" s="21" t="s">
        <v>7</v>
      </c>
      <c r="G3" s="21" t="s">
        <v>8</v>
      </c>
    </row>
    <row r="4" spans="1:7" ht="14.25" x14ac:dyDescent="0.2">
      <c r="B4" s="16" t="s">
        <v>19</v>
      </c>
      <c r="C4" s="16" t="e">
        <f>VLOOKUP(CONCATENATE($A$1,$B4),'ML Net 2025_Extern'!$D:$M,4,0)</f>
        <v>#N/A</v>
      </c>
      <c r="D4" s="17" t="e">
        <f>VLOOKUP(CONCATENATE($A$1,$B4),'ML Net 2025_Extern'!$D:$M,6,0)</f>
        <v>#N/A</v>
      </c>
      <c r="E4" s="17" t="e">
        <f>VLOOKUP(CONCATENATE($A$1,$B4),'ML Net 2025_Extern'!$D:$M,7,0)</f>
        <v>#N/A</v>
      </c>
      <c r="F4" s="23" t="e">
        <f>VLOOKUP(CONCATENATE($A$1,$B4),'ML Net 2025_Extern'!$D:$M,8,0)</f>
        <v>#N/A</v>
      </c>
      <c r="G4" s="23" t="e">
        <f>VLOOKUP(CONCATENATE($A$1,$B4),'ML Net 2025_Extern'!$D:$M,9,0)</f>
        <v>#N/A</v>
      </c>
    </row>
    <row r="5" spans="1:7" ht="14.25" x14ac:dyDescent="0.2">
      <c r="B5" s="16" t="s">
        <v>37</v>
      </c>
      <c r="C5" s="16" t="e">
        <f>VLOOKUP(CONCATENATE($A$1,$B5),'ML Net 2025_Extern'!$D:$M,4,0)</f>
        <v>#N/A</v>
      </c>
      <c r="D5" s="17" t="e">
        <f>VLOOKUP(CONCATENATE($A$1,$B5),'ML Net 2025_Extern'!$D:$M,6,0)</f>
        <v>#N/A</v>
      </c>
      <c r="E5" s="17" t="e">
        <f>VLOOKUP(CONCATENATE($A$1,$B5),'ML Net 2025_Extern'!$D:$M,7,0)</f>
        <v>#N/A</v>
      </c>
      <c r="F5" s="23" t="e">
        <f>VLOOKUP(CONCATENATE($A$1,$B5),'ML Net 2025_Extern'!$D:$M,8,0)</f>
        <v>#N/A</v>
      </c>
      <c r="G5" s="23" t="e">
        <f>VLOOKUP(CONCATENATE($A$1,$B5),'ML Net 2025_Extern'!$D:$M,9,0)</f>
        <v>#N/A</v>
      </c>
    </row>
    <row r="6" spans="1:7" ht="16.5" x14ac:dyDescent="0.2">
      <c r="B6" s="16" t="s">
        <v>180</v>
      </c>
      <c r="C6" s="16" t="e">
        <f>VLOOKUP(CONCATENATE($A$1,$B6),'ML Net 2025_Extern'!$D:$M,4,0)</f>
        <v>#N/A</v>
      </c>
      <c r="D6" s="17" t="e">
        <f>VLOOKUP(CONCATENATE($A$1,$B6),'ML Net 2025_Extern'!$D:$M,6,0)</f>
        <v>#N/A</v>
      </c>
      <c r="E6" s="17" t="e">
        <f>VLOOKUP(CONCATENATE($A$1,$B6),'ML Net 2025_Extern'!$D:$M,7,0)</f>
        <v>#N/A</v>
      </c>
      <c r="F6" s="23" t="e">
        <f>VLOOKUP(CONCATENATE($A$1,$B6),'ML Net 2025_Extern'!$D:$M,8,0)</f>
        <v>#N/A</v>
      </c>
      <c r="G6" s="23" t="e">
        <f>VLOOKUP(CONCATENATE($A$1,$B6),'ML Net 2025_Extern'!$D:$M,9,0)</f>
        <v>#N/A</v>
      </c>
    </row>
    <row r="7" spans="1:7" ht="14.25" x14ac:dyDescent="0.2">
      <c r="B7" s="16" t="s">
        <v>50</v>
      </c>
      <c r="C7" s="16" t="e">
        <f>VLOOKUP(CONCATENATE($A$1,$B7),'ML Net 2025_Extern'!$D:$M,4,0)</f>
        <v>#N/A</v>
      </c>
      <c r="D7" s="17" t="e">
        <f>VLOOKUP(CONCATENATE($A$1,$B7),'ML Net 2025_Extern'!$D:$M,6,0)</f>
        <v>#N/A</v>
      </c>
      <c r="E7" s="17" t="e">
        <f>VLOOKUP(CONCATENATE($A$1,$B7),'ML Net 2025_Extern'!$D:$M,7,0)</f>
        <v>#N/A</v>
      </c>
      <c r="F7" s="23" t="e">
        <f>VLOOKUP(CONCATENATE($A$1,$B7),'ML Net 2025_Extern'!$D:$M,8,0)</f>
        <v>#N/A</v>
      </c>
      <c r="G7" s="23" t="e">
        <f>VLOOKUP(CONCATENATE($A$1,$B7),'ML Net 2025_Extern'!$D:$M,9,0)</f>
        <v>#N/A</v>
      </c>
    </row>
    <row r="8" spans="1:7" ht="14.25" x14ac:dyDescent="0.2">
      <c r="B8" s="16" t="s">
        <v>56</v>
      </c>
      <c r="C8" s="16" t="e">
        <f>VLOOKUP(CONCATENATE($A$1,$B8),'ML Net 2025_Extern'!$D:$M,4,0)</f>
        <v>#N/A</v>
      </c>
      <c r="D8" s="17" t="e">
        <f>VLOOKUP(CONCATENATE($A$1,$B8),'ML Net 2025_Extern'!$D:$M,6,0)</f>
        <v>#N/A</v>
      </c>
      <c r="E8" s="17" t="e">
        <f>VLOOKUP(CONCATENATE($A$1,$B8),'ML Net 2025_Extern'!$D:$M,7,0)</f>
        <v>#N/A</v>
      </c>
      <c r="F8" s="23" t="e">
        <f>VLOOKUP(CONCATENATE($A$1,$B8),'ML Net 2025_Extern'!$D:$M,8,0)</f>
        <v>#N/A</v>
      </c>
      <c r="G8" s="23" t="e">
        <f>VLOOKUP(CONCATENATE($A$1,$B8),'ML Net 2025_Extern'!$D:$M,9,0)</f>
        <v>#N/A</v>
      </c>
    </row>
    <row r="9" spans="1:7" ht="14.25" x14ac:dyDescent="0.2">
      <c r="B9" s="16" t="s">
        <v>60</v>
      </c>
      <c r="C9" s="16" t="e">
        <f>VLOOKUP(CONCATENATE($A$1,$B9),'ML Net 2025_Extern'!$D:$M,4,0)</f>
        <v>#N/A</v>
      </c>
      <c r="D9" s="17" t="e">
        <f>VLOOKUP(CONCATENATE($A$1,$B9),'ML Net 2025_Extern'!$D:$M,6,0)</f>
        <v>#N/A</v>
      </c>
      <c r="E9" s="17" t="e">
        <f>VLOOKUP(CONCATENATE($A$1,$B9),'ML Net 2025_Extern'!$D:$M,7,0)</f>
        <v>#N/A</v>
      </c>
      <c r="F9" s="23" t="e">
        <f>VLOOKUP(CONCATENATE($A$1,$B9),'ML Net 2025_Extern'!$D:$M,8,0)</f>
        <v>#N/A</v>
      </c>
      <c r="G9" s="23" t="e">
        <f>VLOOKUP(CONCATENATE($A$1,$B9),'ML Net 2025_Extern'!$D:$M,9,0)</f>
        <v>#N/A</v>
      </c>
    </row>
    <row r="10" spans="1:7" ht="14.25" x14ac:dyDescent="0.2">
      <c r="B10" s="16" t="s">
        <v>78</v>
      </c>
      <c r="C10" s="16" t="e">
        <f>VLOOKUP(CONCATENATE($A$1,$B10),'ML Net 2025_Extern'!$D:$M,4,0)</f>
        <v>#N/A</v>
      </c>
      <c r="D10" s="17" t="e">
        <f>VLOOKUP(CONCATENATE($A$1,$B10),'ML Net 2025_Extern'!$D:$M,6,0)</f>
        <v>#N/A</v>
      </c>
      <c r="E10" s="17" t="e">
        <f>VLOOKUP(CONCATENATE($A$1,$B10),'ML Net 2025_Extern'!$D:$M,7,0)</f>
        <v>#N/A</v>
      </c>
      <c r="F10" s="23" t="e">
        <f>VLOOKUP(CONCATENATE($A$1,$B10),'ML Net 2025_Extern'!$D:$M,8,0)</f>
        <v>#N/A</v>
      </c>
      <c r="G10" s="23" t="e">
        <f>VLOOKUP(CONCATENATE($A$1,$B10),'ML Net 2025_Extern'!$D:$M,9,0)</f>
        <v>#N/A</v>
      </c>
    </row>
    <row r="11" spans="1:7" ht="14.25" x14ac:dyDescent="0.2">
      <c r="B11" s="16" t="s">
        <v>82</v>
      </c>
      <c r="C11" s="16" t="e">
        <f>VLOOKUP(CONCATENATE($A$1,$B11),'ML Net 2025_Extern'!$D:$M,4,0)</f>
        <v>#N/A</v>
      </c>
      <c r="D11" s="17" t="e">
        <f>VLOOKUP(CONCATENATE($A$1,$B11),'ML Net 2025_Extern'!$D:$M,6,0)</f>
        <v>#N/A</v>
      </c>
      <c r="E11" s="17" t="e">
        <f>VLOOKUP(CONCATENATE($A$1,$B11),'ML Net 2025_Extern'!$D:$M,7,0)</f>
        <v>#N/A</v>
      </c>
      <c r="F11" s="23" t="e">
        <f>VLOOKUP(CONCATENATE($A$1,$B11),'ML Net 2025_Extern'!$D:$M,8,0)</f>
        <v>#N/A</v>
      </c>
      <c r="G11" s="23" t="e">
        <f>VLOOKUP(CONCATENATE($A$1,$B11),'ML Net 2025_Extern'!$D:$M,9,0)</f>
        <v>#N/A</v>
      </c>
    </row>
    <row r="12" spans="1:7" ht="16.5" x14ac:dyDescent="0.2">
      <c r="B12" s="16" t="s">
        <v>181</v>
      </c>
      <c r="C12" s="16" t="e">
        <f>VLOOKUP(CONCATENATE($A$1,$B12),'ML Net 2025_Extern'!$D:$M,4,0)</f>
        <v>#N/A</v>
      </c>
      <c r="D12" s="17" t="e">
        <f>VLOOKUP(CONCATENATE($A$1,$B12),'ML Net 2025_Extern'!$D:$M,6,0)</f>
        <v>#N/A</v>
      </c>
      <c r="E12" s="17" t="e">
        <f>VLOOKUP(CONCATENATE($A$1,$B12),'ML Net 2025_Extern'!$D:$M,7,0)</f>
        <v>#N/A</v>
      </c>
      <c r="F12" s="23" t="e">
        <f>VLOOKUP(CONCATENATE($A$1,$B12),'ML Net 2025_Extern'!$D:$M,8,0)</f>
        <v>#N/A</v>
      </c>
      <c r="G12" s="23" t="e">
        <f>VLOOKUP(CONCATENATE($A$1,$B12),'ML Net 2025_Extern'!$D:$M,9,0)</f>
        <v>#N/A</v>
      </c>
    </row>
    <row r="13" spans="1:7" ht="14.25" x14ac:dyDescent="0.2">
      <c r="B13" s="16" t="s">
        <v>107</v>
      </c>
      <c r="C13" s="16" t="e">
        <f>VLOOKUP(CONCATENATE($A$1,$B13),'ML Net 2025_Extern'!$D:$M,4,0)</f>
        <v>#N/A</v>
      </c>
      <c r="D13" s="17" t="e">
        <f>VLOOKUP(CONCATENATE($A$1,$B13),'ML Net 2025_Extern'!$D:$M,6,0)</f>
        <v>#N/A</v>
      </c>
      <c r="E13" s="17" t="e">
        <f>VLOOKUP(CONCATENATE($A$1,$B13),'ML Net 2025_Extern'!$D:$M,7,0)</f>
        <v>#N/A</v>
      </c>
      <c r="F13" s="23" t="e">
        <f>VLOOKUP(CONCATENATE($A$1,$B13),'ML Net 2025_Extern'!$D:$M,8,0)</f>
        <v>#N/A</v>
      </c>
      <c r="G13" s="23" t="e">
        <f>VLOOKUP(CONCATENATE($A$1,$B13),'ML Net 2025_Extern'!$D:$M,9,0)</f>
        <v>#N/A</v>
      </c>
    </row>
    <row r="14" spans="1:7" ht="16.5" x14ac:dyDescent="0.2">
      <c r="B14" s="16" t="s">
        <v>182</v>
      </c>
      <c r="C14" s="16" t="e">
        <f>VLOOKUP(CONCATENATE($A$1,$B14),'ML Net 2025_Extern'!$D:$M,4,0)</f>
        <v>#N/A</v>
      </c>
      <c r="D14" s="17" t="e">
        <f>VLOOKUP(CONCATENATE($A$1,$B14),'ML Net 2025_Extern'!$D:$M,6,0)</f>
        <v>#N/A</v>
      </c>
      <c r="E14" s="17" t="e">
        <f>VLOOKUP(CONCATENATE($A$1,$B14),'ML Net 2025_Extern'!$D:$M,7,0)</f>
        <v>#N/A</v>
      </c>
      <c r="F14" s="23" t="e">
        <f>VLOOKUP(CONCATENATE($A$1,$B14),'ML Net 2025_Extern'!$D:$M,8,0)</f>
        <v>#N/A</v>
      </c>
      <c r="G14" s="23" t="e">
        <f>VLOOKUP(CONCATENATE($A$1,$B14),'ML Net 2025_Extern'!$D:$M,9,0)</f>
        <v>#N/A</v>
      </c>
    </row>
    <row r="15" spans="1:7" ht="16.5" x14ac:dyDescent="0.2">
      <c r="B15" s="16" t="s">
        <v>183</v>
      </c>
      <c r="C15" s="16" t="e">
        <f>VLOOKUP(CONCATENATE($A$1,$B15),'ML Net 2025_Extern'!$D:$M,4,0)</f>
        <v>#N/A</v>
      </c>
      <c r="D15" s="17" t="e">
        <f>VLOOKUP(CONCATENATE($A$1,$B15),'ML Net 2025_Extern'!$D:$M,6,0)</f>
        <v>#N/A</v>
      </c>
      <c r="E15" s="17" t="e">
        <f>VLOOKUP(CONCATENATE($A$1,$B15),'ML Net 2025_Extern'!$D:$M,7,0)</f>
        <v>#N/A</v>
      </c>
      <c r="F15" s="23" t="e">
        <f>VLOOKUP(CONCATENATE($A$1,$B15),'ML Net 2025_Extern'!$D:$M,8,0)</f>
        <v>#N/A</v>
      </c>
      <c r="G15" s="23" t="e">
        <f>VLOOKUP(CONCATENATE($A$1,$B15),'ML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609C-422C-4823-96B3-D35E2B3CC0CB}">
  <dimension ref="A1:U88"/>
  <sheetViews>
    <sheetView showGridLines="0" zoomScale="110" zoomScaleNormal="110" workbookViewId="0"/>
  </sheetViews>
  <sheetFormatPr baseColWidth="10" defaultColWidth="11.42578125" defaultRowHeight="12.75" x14ac:dyDescent="0.2"/>
  <cols>
    <col min="1" max="1" width="7" customWidth="1"/>
    <col min="2" max="2" width="18.7109375" bestFit="1" customWidth="1"/>
    <col min="3" max="3" width="14.5703125" customWidth="1"/>
    <col min="4" max="4" width="17.28515625" bestFit="1" customWidth="1"/>
    <col min="5" max="5" width="25.42578125" customWidth="1"/>
    <col min="6" max="6" width="25.5703125" customWidth="1"/>
    <col min="7" max="7" width="24.5703125" customWidth="1"/>
    <col min="9" max="9" width="11.42578125" style="12"/>
    <col min="17" max="17" width="11.42578125" style="12"/>
    <col min="21" max="21" width="11.42578125" style="12"/>
  </cols>
  <sheetData>
    <row r="1" spans="1:7" ht="15" x14ac:dyDescent="0.25">
      <c r="A1" s="18" t="s">
        <v>24</v>
      </c>
    </row>
    <row r="2" spans="1:7" x14ac:dyDescent="0.2">
      <c r="A2" s="30" t="s">
        <v>13</v>
      </c>
    </row>
    <row r="3" spans="1:7" ht="36.75" thickBot="1" x14ac:dyDescent="0.3">
      <c r="B3" s="19" t="s">
        <v>2</v>
      </c>
      <c r="C3" s="19" t="s">
        <v>184</v>
      </c>
      <c r="D3" s="20" t="s">
        <v>179</v>
      </c>
      <c r="E3" s="21" t="s">
        <v>6</v>
      </c>
      <c r="F3" s="21" t="s">
        <v>7</v>
      </c>
      <c r="G3" s="21" t="s">
        <v>8</v>
      </c>
    </row>
    <row r="4" spans="1:7" ht="14.25" x14ac:dyDescent="0.2">
      <c r="B4" s="14" t="s">
        <v>12</v>
      </c>
      <c r="C4" s="14" t="e">
        <f>IFERROR(VLOOKUP(CONCATENATE($A$2,$B4),'ML Net 2025_Extern'!$D:$M,4,0),VLOOKUP(CONCATENATE($A$1,$B4),'ML Net 2025_Extern'!$D:$M,4,0))</f>
        <v>#N/A</v>
      </c>
      <c r="D4" s="15" t="e">
        <f>IFERROR(VLOOKUP(CONCATENATE($A$2,$B4),'ML Net 2025_Extern'!$D:$M,6,0),VLOOKUP(CONCATENATE($A$1,$B4),'ML Net 2025_Extern'!$D:$M,6,0))</f>
        <v>#N/A</v>
      </c>
      <c r="E4" s="15" t="e">
        <f>IFERROR(VLOOKUP(CONCATENATE($A$2,$B4),'ML Net 2025_Extern'!$D:$M,7,0),VLOOKUP(CONCATENATE($A$1,$B4),'ML Net 2025_Extern'!$D:$M,7,0))</f>
        <v>#N/A</v>
      </c>
      <c r="F4" s="22" t="e">
        <f>IFERROR(VLOOKUP(CONCATENATE($A$2,$B4),'ML Net 2025_Extern'!$D:$M,8,0),VLOOKUP(CONCATENATE($A$1,$B4),'ML Net 2025_Extern'!$D:$M,8,0))</f>
        <v>#N/A</v>
      </c>
      <c r="G4" s="22" t="e">
        <f>IFERROR(VLOOKUP(CONCATENATE($A$2,$B4),'ML Net 2025_Extern'!$D:$M,9,0),VLOOKUP(CONCATENATE($A$1,$B4),'ML Net 2025_Extern'!$D:$M,9,0))</f>
        <v>#N/A</v>
      </c>
    </row>
    <row r="5" spans="1:7" ht="14.25" x14ac:dyDescent="0.2">
      <c r="B5" s="16" t="s">
        <v>15</v>
      </c>
      <c r="C5" s="16" t="e">
        <f>IFERROR(VLOOKUP(CONCATENATE($A$2,$B5),'ML Net 2025_Extern'!$D:$M,4,0),VLOOKUP(CONCATENATE($A$1,$B5),'ML Net 2025_Extern'!$D:$M,4,0))</f>
        <v>#N/A</v>
      </c>
      <c r="D5" s="17" t="e">
        <f>IFERROR(VLOOKUP(CONCATENATE($A$2,$B5),'ML Net 2025_Extern'!$D:$M,6,0),VLOOKUP(CONCATENATE($A$1,$B5),'ML Net 2025_Extern'!$D:$M,6,0))</f>
        <v>#N/A</v>
      </c>
      <c r="E5" s="17" t="e">
        <f>IFERROR(VLOOKUP(CONCATENATE($A$2,$B5),'ML Net 2025_Extern'!$D:$M,7,0),VLOOKUP(CONCATENATE($A$1,$B5),'ML Net 2025_Extern'!$D:$M,7,0))</f>
        <v>#N/A</v>
      </c>
      <c r="F5" s="23" t="e">
        <f>IFERROR(VLOOKUP(CONCATENATE($A$2,$B5),'ML Net 2025_Extern'!$D:$M,8,0),VLOOKUP(CONCATENATE($A$1,$B5),'ML Net 2025_Extern'!$D:$M,8,0))</f>
        <v>#N/A</v>
      </c>
      <c r="G5" s="23" t="e">
        <f>IFERROR(VLOOKUP(CONCATENATE($A$2,$B5),'ML Net 2025_Extern'!$D:$M,9,0),VLOOKUP(CONCATENATE($A$1,$B5),'ML Net 2025_Extern'!$D:$M,9,0))</f>
        <v>#N/A</v>
      </c>
    </row>
    <row r="6" spans="1:7" ht="14.25" x14ac:dyDescent="0.2">
      <c r="B6" s="16" t="s">
        <v>17</v>
      </c>
      <c r="C6" s="16" t="e">
        <f>IFERROR(VLOOKUP(CONCATENATE($A$2,$B6),'ML Net 2025_Extern'!$D:$M,4,0),VLOOKUP(CONCATENATE($A$1,$B6),'ML Net 2025_Extern'!$D:$M,4,0))</f>
        <v>#N/A</v>
      </c>
      <c r="D6" s="17" t="e">
        <f>IFERROR(VLOOKUP(CONCATENATE($A$2,$B6),'ML Net 2025_Extern'!$D:$M,6,0),VLOOKUP(CONCATENATE($A$1,$B6),'ML Net 2025_Extern'!$D:$M,6,0))</f>
        <v>#N/A</v>
      </c>
      <c r="E6" s="17" t="e">
        <f>IFERROR(VLOOKUP(CONCATENATE($A$2,$B6),'ML Net 2025_Extern'!$D:$M,7,0),VLOOKUP(CONCATENATE($A$1,$B6),'ML Net 2025_Extern'!$D:$M,7,0))</f>
        <v>#N/A</v>
      </c>
      <c r="F6" s="23" t="e">
        <f>IFERROR(VLOOKUP(CONCATENATE($A$2,$B6),'ML Net 2025_Extern'!$D:$M,8,0),VLOOKUP(CONCATENATE($A$1,$B6),'ML Net 2025_Extern'!$D:$M,8,0))</f>
        <v>#N/A</v>
      </c>
      <c r="G6" s="23" t="e">
        <f>IFERROR(VLOOKUP(CONCATENATE($A$2,$B6),'ML Net 2025_Extern'!$D:$M,9,0),VLOOKUP(CONCATENATE($A$1,$B6),'ML Net 2025_Extern'!$D:$M,9,0))</f>
        <v>#N/A</v>
      </c>
    </row>
    <row r="7" spans="1:7" ht="14.25" x14ac:dyDescent="0.2">
      <c r="B7" s="16" t="s">
        <v>19</v>
      </c>
      <c r="C7" s="16" t="e">
        <f>IFERROR(VLOOKUP(CONCATENATE($A$2,$B7),'ML Net 2025_Extern'!$D:$M,4,0),VLOOKUP(CONCATENATE($A$1,$B7),'ML Net 2025_Extern'!$D:$M,4,0))</f>
        <v>#N/A</v>
      </c>
      <c r="D7" s="17" t="e">
        <f>IFERROR(VLOOKUP(CONCATENATE($A$2,$B7),'ML Net 2025_Extern'!$D:$M,6,0),VLOOKUP(CONCATENATE($A$1,$B7),'ML Net 2025_Extern'!$D:$M,6,0))</f>
        <v>#N/A</v>
      </c>
      <c r="E7" s="17" t="e">
        <f>IFERROR(VLOOKUP(CONCATENATE($A$2,$B7),'ML Net 2025_Extern'!$D:$M,7,0),VLOOKUP(CONCATENATE($A$1,$B7),'ML Net 2025_Extern'!$D:$M,7,0))</f>
        <v>#N/A</v>
      </c>
      <c r="F7" s="23" t="e">
        <f>IFERROR(VLOOKUP(CONCATENATE($A$2,$B7),'ML Net 2025_Extern'!$D:$M,8,0),VLOOKUP(CONCATENATE($A$1,$B7),'ML Net 2025_Extern'!$D:$M,8,0))</f>
        <v>#N/A</v>
      </c>
      <c r="G7" s="23" t="e">
        <f>IFERROR(VLOOKUP(CONCATENATE($A$2,$B7),'ML Net 2025_Extern'!$D:$M,9,0),VLOOKUP(CONCATENATE($A$1,$B7),'ML Net 2025_Extern'!$D:$M,9,0))</f>
        <v>#N/A</v>
      </c>
    </row>
    <row r="8" spans="1:7" ht="14.25" x14ac:dyDescent="0.2">
      <c r="B8" s="16" t="s">
        <v>27</v>
      </c>
      <c r="C8" s="16" t="e">
        <f>IFERROR(VLOOKUP(CONCATENATE($A$2,$B8),'ML Net 2025_Extern'!$D:$M,4,0),VLOOKUP(CONCATENATE($A$1,$B8),'ML Net 2025_Extern'!$D:$M,4,0))</f>
        <v>#N/A</v>
      </c>
      <c r="D8" s="17" t="e">
        <f>IFERROR(VLOOKUP(CONCATENATE($A$2,$B8),'ML Net 2025_Extern'!$D:$M,6,0),VLOOKUP(CONCATENATE($A$1,$B8),'ML Net 2025_Extern'!$D:$M,6,0))</f>
        <v>#N/A</v>
      </c>
      <c r="E8" s="17" t="e">
        <f>IFERROR(VLOOKUP(CONCATENATE($A$2,$B8),'ML Net 2025_Extern'!$D:$M,7,0),VLOOKUP(CONCATENATE($A$1,$B8),'ML Net 2025_Extern'!$D:$M,7,0))</f>
        <v>#N/A</v>
      </c>
      <c r="F8" s="23" t="e">
        <f>IFERROR(VLOOKUP(CONCATENATE($A$2,$B8),'ML Net 2025_Extern'!$D:$M,8,0),VLOOKUP(CONCATENATE($A$1,$B8),'ML Net 2025_Extern'!$D:$M,8,0))</f>
        <v>#N/A</v>
      </c>
      <c r="G8" s="23" t="e">
        <f>IFERROR(VLOOKUP(CONCATENATE($A$2,$B8),'ML Net 2025_Extern'!$D:$M,9,0),VLOOKUP(CONCATENATE($A$1,$B8),'ML Net 2025_Extern'!$D:$M,9,0))</f>
        <v>#N/A</v>
      </c>
    </row>
    <row r="9" spans="1:7" ht="14.25" x14ac:dyDescent="0.2">
      <c r="B9" s="16" t="s">
        <v>29</v>
      </c>
      <c r="C9" s="16" t="e">
        <f>IFERROR(VLOOKUP(CONCATENATE($A$2,$B9),'ML Net 2025_Extern'!$D:$M,4,0),VLOOKUP(CONCATENATE($A$1,$B9),'ML Net 2025_Extern'!$D:$M,4,0))</f>
        <v>#N/A</v>
      </c>
      <c r="D9" s="17" t="e">
        <f>IFERROR(VLOOKUP(CONCATENATE($A$2,$B9),'ML Net 2025_Extern'!$D:$M,6,0),VLOOKUP(CONCATENATE($A$1,$B9),'ML Net 2025_Extern'!$D:$M,6,0))</f>
        <v>#N/A</v>
      </c>
      <c r="E9" s="17" t="e">
        <f>IFERROR(VLOOKUP(CONCATENATE($A$2,$B9),'ML Net 2025_Extern'!$D:$M,7,0),VLOOKUP(CONCATENATE($A$1,$B9),'ML Net 2025_Extern'!$D:$M,7,0))</f>
        <v>#N/A</v>
      </c>
      <c r="F9" s="23" t="e">
        <f>IFERROR(VLOOKUP(CONCATENATE($A$2,$B9),'ML Net 2025_Extern'!$D:$M,8,0),VLOOKUP(CONCATENATE($A$1,$B9),'ML Net 2025_Extern'!$D:$M,8,0))</f>
        <v>#N/A</v>
      </c>
      <c r="G9" s="23" t="e">
        <f>IFERROR(VLOOKUP(CONCATENATE($A$2,$B9),'ML Net 2025_Extern'!$D:$M,9,0),VLOOKUP(CONCATENATE($A$1,$B9),'ML Net 2025_Extern'!$D:$M,9,0))</f>
        <v>#N/A</v>
      </c>
    </row>
    <row r="10" spans="1:7" ht="14.25" x14ac:dyDescent="0.2">
      <c r="B10" s="16" t="s">
        <v>31</v>
      </c>
      <c r="C10" s="16" t="e">
        <f>IFERROR(VLOOKUP(CONCATENATE($A$2,$B10),'ML Net 2025_Extern'!$D:$M,4,0),VLOOKUP(CONCATENATE($A$1,$B10),'ML Net 2025_Extern'!$D:$M,4,0))</f>
        <v>#N/A</v>
      </c>
      <c r="D10" s="17" t="e">
        <f>IFERROR(VLOOKUP(CONCATENATE($A$2,$B10),'ML Net 2025_Extern'!$D:$M,6,0),VLOOKUP(CONCATENATE($A$1,$B10),'ML Net 2025_Extern'!$D:$M,6,0))</f>
        <v>#N/A</v>
      </c>
      <c r="E10" s="17" t="e">
        <f>IFERROR(VLOOKUP(CONCATENATE($A$2,$B10),'ML Net 2025_Extern'!$D:$M,7,0),VLOOKUP(CONCATENATE($A$1,$B10),'ML Net 2025_Extern'!$D:$M,7,0))</f>
        <v>#N/A</v>
      </c>
      <c r="F10" s="23" t="e">
        <f>IFERROR(VLOOKUP(CONCATENATE($A$2,$B10),'ML Net 2025_Extern'!$D:$M,8,0),VLOOKUP(CONCATENATE($A$1,$B10),'ML Net 2025_Extern'!$D:$M,8,0))</f>
        <v>#N/A</v>
      </c>
      <c r="G10" s="23" t="e">
        <f>IFERROR(VLOOKUP(CONCATENATE($A$2,$B10),'ML Net 2025_Extern'!$D:$M,9,0),VLOOKUP(CONCATENATE($A$1,$B10),'ML Net 2025_Extern'!$D:$M,9,0))</f>
        <v>#N/A</v>
      </c>
    </row>
    <row r="11" spans="1:7" ht="14.25" x14ac:dyDescent="0.2">
      <c r="B11" s="16" t="s">
        <v>33</v>
      </c>
      <c r="C11" s="16" t="e">
        <f>IFERROR(VLOOKUP(CONCATENATE($A$2,$B11),'ML Net 2025_Extern'!$D:$M,4,0),VLOOKUP(CONCATENATE($A$1,$B11),'ML Net 2025_Extern'!$D:$M,4,0))</f>
        <v>#N/A</v>
      </c>
      <c r="D11" s="17" t="e">
        <f>IFERROR(VLOOKUP(CONCATENATE($A$2,$B11),'ML Net 2025_Extern'!$D:$M,6,0),VLOOKUP(CONCATENATE($A$1,$B11),'ML Net 2025_Extern'!$D:$M,6,0))</f>
        <v>#N/A</v>
      </c>
      <c r="E11" s="17" t="e">
        <f>IFERROR(VLOOKUP(CONCATENATE($A$2,$B11),'ML Net 2025_Extern'!$D:$M,7,0),VLOOKUP(CONCATENATE($A$1,$B11),'ML Net 2025_Extern'!$D:$M,7,0))</f>
        <v>#N/A</v>
      </c>
      <c r="F11" s="23" t="e">
        <f>IFERROR(VLOOKUP(CONCATENATE($A$2,$B11),'ML Net 2025_Extern'!$D:$M,8,0),VLOOKUP(CONCATENATE($A$1,$B11),'ML Net 2025_Extern'!$D:$M,8,0))</f>
        <v>#N/A</v>
      </c>
      <c r="G11" s="23" t="e">
        <f>IFERROR(VLOOKUP(CONCATENATE($A$2,$B11),'ML Net 2025_Extern'!$D:$M,9,0),VLOOKUP(CONCATENATE($A$1,$B11),'ML Net 2025_Extern'!$D:$M,9,0))</f>
        <v>#N/A</v>
      </c>
    </row>
    <row r="12" spans="1:7" ht="14.25" x14ac:dyDescent="0.2">
      <c r="B12" s="16" t="s">
        <v>35</v>
      </c>
      <c r="C12" s="16" t="e">
        <f>IFERROR(VLOOKUP(CONCATENATE($A$2,$B12),'ML Net 2025_Extern'!$D:$M,4,0),VLOOKUP(CONCATENATE($A$1,$B12),'ML Net 2025_Extern'!$D:$M,4,0))</f>
        <v>#N/A</v>
      </c>
      <c r="D12" s="17" t="e">
        <f>IFERROR(VLOOKUP(CONCATENATE($A$2,$B12),'ML Net 2025_Extern'!$D:$M,6,0),VLOOKUP(CONCATENATE($A$1,$B12),'ML Net 2025_Extern'!$D:$M,6,0))</f>
        <v>#N/A</v>
      </c>
      <c r="E12" s="17" t="e">
        <f>IFERROR(VLOOKUP(CONCATENATE($A$2,$B12),'ML Net 2025_Extern'!$D:$M,7,0),VLOOKUP(CONCATENATE($A$1,$B12),'ML Net 2025_Extern'!$D:$M,7,0))</f>
        <v>#N/A</v>
      </c>
      <c r="F12" s="23" t="e">
        <f>IFERROR(VLOOKUP(CONCATENATE($A$2,$B12),'ML Net 2025_Extern'!$D:$M,8,0),VLOOKUP(CONCATENATE($A$1,$B12),'ML Net 2025_Extern'!$D:$M,8,0))</f>
        <v>#N/A</v>
      </c>
      <c r="G12" s="23" t="e">
        <f>IFERROR(VLOOKUP(CONCATENATE($A$2,$B12),'ML Net 2025_Extern'!$D:$M,9,0),VLOOKUP(CONCATENATE($A$1,$B12),'ML Net 2025_Extern'!$D:$M,9,0))</f>
        <v>#N/A</v>
      </c>
    </row>
    <row r="13" spans="1:7" ht="14.25" x14ac:dyDescent="0.2">
      <c r="B13" s="16" t="s">
        <v>37</v>
      </c>
      <c r="C13" s="16" t="e">
        <f>IFERROR(VLOOKUP(CONCATENATE($A$2,$B13),'ML Net 2025_Extern'!$D:$M,4,0),VLOOKUP(CONCATENATE($A$1,$B13),'ML Net 2025_Extern'!$D:$M,4,0))</f>
        <v>#N/A</v>
      </c>
      <c r="D13" s="17" t="e">
        <f>IFERROR(VLOOKUP(CONCATENATE($A$2,$B13),'ML Net 2025_Extern'!$D:$M,6,0),VLOOKUP(CONCATENATE($A$1,$B13),'ML Net 2025_Extern'!$D:$M,6,0))</f>
        <v>#N/A</v>
      </c>
      <c r="E13" s="17" t="e">
        <f>IFERROR(VLOOKUP(CONCATENATE($A$2,$B13),'ML Net 2025_Extern'!$D:$M,7,0),VLOOKUP(CONCATENATE($A$1,$B13),'ML Net 2025_Extern'!$D:$M,7,0))</f>
        <v>#N/A</v>
      </c>
      <c r="F13" s="23" t="e">
        <f>IFERROR(VLOOKUP(CONCATENATE($A$2,$B13),'ML Net 2025_Extern'!$D:$M,8,0),VLOOKUP(CONCATENATE($A$1,$B13),'ML Net 2025_Extern'!$D:$M,8,0))</f>
        <v>#N/A</v>
      </c>
      <c r="G13" s="23" t="e">
        <f>IFERROR(VLOOKUP(CONCATENATE($A$2,$B13),'ML Net 2025_Extern'!$D:$M,9,0),VLOOKUP(CONCATENATE($A$1,$B13),'ML Net 2025_Extern'!$D:$M,9,0))</f>
        <v>#N/A</v>
      </c>
    </row>
    <row r="14" spans="1:7" ht="14.25" x14ac:dyDescent="0.2">
      <c r="B14" s="16" t="s">
        <v>39</v>
      </c>
      <c r="C14" s="16" t="e">
        <f>IFERROR(VLOOKUP(CONCATENATE($A$2,$B14),'ML Net 2025_Extern'!$D:$M,4,0),VLOOKUP(CONCATENATE($A$1,$B14),'ML Net 2025_Extern'!$D:$M,4,0))</f>
        <v>#N/A</v>
      </c>
      <c r="D14" s="17" t="e">
        <f>IFERROR(VLOOKUP(CONCATENATE($A$2,$B14),'ML Net 2025_Extern'!$D:$M,6,0),VLOOKUP(CONCATENATE($A$1,$B14),'ML Net 2025_Extern'!$D:$M,6,0))</f>
        <v>#N/A</v>
      </c>
      <c r="E14" s="17" t="e">
        <f>IFERROR(VLOOKUP(CONCATENATE($A$2,$B14),'ML Net 2025_Extern'!$D:$M,7,0),VLOOKUP(CONCATENATE($A$1,$B14),'ML Net 2025_Extern'!$D:$M,7,0))</f>
        <v>#N/A</v>
      </c>
      <c r="F14" s="23" t="e">
        <f>IFERROR(VLOOKUP(CONCATENATE($A$2,$B14),'ML Net 2025_Extern'!$D:$M,8,0),VLOOKUP(CONCATENATE($A$1,$B14),'ML Net 2025_Extern'!$D:$M,8,0))</f>
        <v>#N/A</v>
      </c>
      <c r="G14" s="23" t="e">
        <f>IFERROR(VLOOKUP(CONCATENATE($A$2,$B14),'ML Net 2025_Extern'!$D:$M,9,0),VLOOKUP(CONCATENATE($A$1,$B14),'ML Net 2025_Extern'!$D:$M,9,0))</f>
        <v>#N/A</v>
      </c>
    </row>
    <row r="15" spans="1:7" ht="14.25" x14ac:dyDescent="0.2">
      <c r="B15" s="16" t="s">
        <v>41</v>
      </c>
      <c r="C15" s="16" t="e">
        <f>IFERROR(VLOOKUP(CONCATENATE($A$2,$B15),'ML Net 2025_Extern'!$D:$M,4,0),VLOOKUP(CONCATENATE($A$1,$B15),'ML Net 2025_Extern'!$D:$M,4,0))</f>
        <v>#N/A</v>
      </c>
      <c r="D15" s="17" t="e">
        <f>IFERROR(VLOOKUP(CONCATENATE($A$2,$B15),'ML Net 2025_Extern'!$D:$M,6,0),VLOOKUP(CONCATENATE($A$1,$B15),'ML Net 2025_Extern'!$D:$M,6,0))</f>
        <v>#N/A</v>
      </c>
      <c r="E15" s="17" t="e">
        <f>IFERROR(VLOOKUP(CONCATENATE($A$2,$B15),'ML Net 2025_Extern'!$D:$M,7,0),VLOOKUP(CONCATENATE($A$1,$B15),'ML Net 2025_Extern'!$D:$M,7,0))</f>
        <v>#N/A</v>
      </c>
      <c r="F15" s="23" t="e">
        <f>IFERROR(VLOOKUP(CONCATENATE($A$2,$B15),'ML Net 2025_Extern'!$D:$M,8,0),VLOOKUP(CONCATENATE($A$1,$B15),'ML Net 2025_Extern'!$D:$M,8,0))</f>
        <v>#N/A</v>
      </c>
      <c r="G15" s="23" t="e">
        <f>IFERROR(VLOOKUP(CONCATENATE($A$2,$B15),'ML Net 2025_Extern'!$D:$M,9,0),VLOOKUP(CONCATENATE($A$1,$B15),'ML Net 2025_Extern'!$D:$M,9,0))</f>
        <v>#N/A</v>
      </c>
    </row>
    <row r="16" spans="1:7" ht="14.25" x14ac:dyDescent="0.2">
      <c r="B16" s="16" t="s">
        <v>43</v>
      </c>
      <c r="C16" s="16" t="e">
        <f>IFERROR(VLOOKUP(CONCATENATE($A$2,$B16),'ML Net 2025_Extern'!$D:$M,4,0),VLOOKUP(CONCATENATE($A$1,$B16),'ML Net 2025_Extern'!$D:$M,4,0))</f>
        <v>#N/A</v>
      </c>
      <c r="D16" s="17" t="e">
        <f>IFERROR(VLOOKUP(CONCATENATE($A$2,$B16),'ML Net 2025_Extern'!$D:$M,6,0),VLOOKUP(CONCATENATE($A$1,$B16),'ML Net 2025_Extern'!$D:$M,6,0))</f>
        <v>#N/A</v>
      </c>
      <c r="E16" s="17" t="e">
        <f>IFERROR(VLOOKUP(CONCATENATE($A$2,$B16),'ML Net 2025_Extern'!$D:$M,7,0),VLOOKUP(CONCATENATE($A$1,$B16),'ML Net 2025_Extern'!$D:$M,7,0))</f>
        <v>#N/A</v>
      </c>
      <c r="F16" s="23" t="e">
        <f>IFERROR(VLOOKUP(CONCATENATE($A$2,$B16),'ML Net 2025_Extern'!$D:$M,8,0),VLOOKUP(CONCATENATE($A$1,$B16),'ML Net 2025_Extern'!$D:$M,8,0))</f>
        <v>#N/A</v>
      </c>
      <c r="G16" s="23" t="e">
        <f>IFERROR(VLOOKUP(CONCATENATE($A$2,$B16),'ML Net 2025_Extern'!$D:$M,9,0),VLOOKUP(CONCATENATE($A$1,$B16),'ML Net 2025_Extern'!$D:$M,9,0))</f>
        <v>#N/A</v>
      </c>
    </row>
    <row r="17" spans="2:7" ht="14.25" x14ac:dyDescent="0.2">
      <c r="B17" s="16" t="s">
        <v>45</v>
      </c>
      <c r="C17" s="16" t="e">
        <f>IFERROR(VLOOKUP(CONCATENATE($A$2,$B17),'ML Net 2025_Extern'!$D:$M,4,0),VLOOKUP(CONCATENATE($A$1,$B17),'ML Net 2025_Extern'!$D:$M,4,0))</f>
        <v>#N/A</v>
      </c>
      <c r="D17" s="17" t="e">
        <f>IFERROR(VLOOKUP(CONCATENATE($A$2,$B17),'ML Net 2025_Extern'!$D:$M,6,0),VLOOKUP(CONCATENATE($A$1,$B17),'ML Net 2025_Extern'!$D:$M,6,0))</f>
        <v>#N/A</v>
      </c>
      <c r="E17" s="17" t="e">
        <f>IFERROR(VLOOKUP(CONCATENATE($A$2,$B17),'ML Net 2025_Extern'!$D:$M,7,0),VLOOKUP(CONCATENATE($A$1,$B17),'ML Net 2025_Extern'!$D:$M,7,0))</f>
        <v>#N/A</v>
      </c>
      <c r="F17" s="23" t="e">
        <f>IFERROR(VLOOKUP(CONCATENATE($A$2,$B17),'ML Net 2025_Extern'!$D:$M,8,0),VLOOKUP(CONCATENATE($A$1,$B17),'ML Net 2025_Extern'!$D:$M,8,0))</f>
        <v>#N/A</v>
      </c>
      <c r="G17" s="23" t="e">
        <f>IFERROR(VLOOKUP(CONCATENATE($A$2,$B17),'ML Net 2025_Extern'!$D:$M,9,0),VLOOKUP(CONCATENATE($A$1,$B17),'ML Net 2025_Extern'!$D:$M,9,0))</f>
        <v>#N/A</v>
      </c>
    </row>
    <row r="18" spans="2:7" ht="14.25" x14ac:dyDescent="0.2">
      <c r="B18" s="16" t="s">
        <v>47</v>
      </c>
      <c r="C18" s="16" t="e">
        <f>IFERROR(VLOOKUP(CONCATENATE($A$2,$B18),'ML Net 2025_Extern'!$D:$M,4,0),VLOOKUP(CONCATENATE($A$1,$B18),'ML Net 2025_Extern'!$D:$M,4,0))</f>
        <v>#N/A</v>
      </c>
      <c r="D18" s="17" t="e">
        <f>IFERROR(VLOOKUP(CONCATENATE($A$2,$B18),'ML Net 2025_Extern'!$D:$M,6,0),VLOOKUP(CONCATENATE($A$1,$B18),'ML Net 2025_Extern'!$D:$M,6,0))</f>
        <v>#N/A</v>
      </c>
      <c r="E18" s="17" t="e">
        <f>IFERROR(VLOOKUP(CONCATENATE($A$2,$B18),'ML Net 2025_Extern'!$D:$M,7,0),VLOOKUP(CONCATENATE($A$1,$B18),'ML Net 2025_Extern'!$D:$M,7,0))</f>
        <v>#N/A</v>
      </c>
      <c r="F18" s="23" t="e">
        <f>IFERROR(VLOOKUP(CONCATENATE($A$2,$B18),'ML Net 2025_Extern'!$D:$M,8,0),VLOOKUP(CONCATENATE($A$1,$B18),'ML Net 2025_Extern'!$D:$M,8,0))</f>
        <v>#N/A</v>
      </c>
      <c r="G18" s="23" t="e">
        <f>IFERROR(VLOOKUP(CONCATENATE($A$2,$B18),'ML Net 2025_Extern'!$D:$M,9,0),VLOOKUP(CONCATENATE($A$1,$B18),'ML Net 2025_Extern'!$D:$M,9,0))</f>
        <v>#N/A</v>
      </c>
    </row>
    <row r="19" spans="2:7" ht="16.5" x14ac:dyDescent="0.2">
      <c r="B19" s="16" t="s">
        <v>180</v>
      </c>
      <c r="C19" s="16" t="e">
        <f>IFERROR(VLOOKUP(CONCATENATE($A$2,$B19),'ML Net 2025_Extern'!$D:$M,4,0),VLOOKUP(CONCATENATE($A$1,$B19),'ML Net 2025_Extern'!$D:$M,4,0))</f>
        <v>#N/A</v>
      </c>
      <c r="D19" s="17" t="e">
        <f>IFERROR(VLOOKUP(CONCATENATE($A$2,$B19),'ML Net 2025_Extern'!$D:$M,6,0),VLOOKUP(CONCATENATE($A$1,$B19),'ML Net 2025_Extern'!$D:$M,6,0))</f>
        <v>#N/A</v>
      </c>
      <c r="E19" s="17" t="e">
        <f>IFERROR(VLOOKUP(CONCATENATE($A$2,$B19),'ML Net 2025_Extern'!$D:$M,7,0),VLOOKUP(CONCATENATE($A$1,$B19),'ML Net 2025_Extern'!$D:$M,7,0))</f>
        <v>#N/A</v>
      </c>
      <c r="F19" s="23" t="e">
        <f>IFERROR(VLOOKUP(CONCATENATE($A$2,$B19),'ML Net 2025_Extern'!$D:$M,8,0),VLOOKUP(CONCATENATE($A$1,$B19),'ML Net 2025_Extern'!$D:$M,8,0))</f>
        <v>#N/A</v>
      </c>
      <c r="G19" s="23" t="e">
        <f>IFERROR(VLOOKUP(CONCATENATE($A$2,$B19),'ML Net 2025_Extern'!$D:$M,9,0),VLOOKUP(CONCATENATE($A$1,$B19),'ML Net 2025_Extern'!$D:$M,9,0))</f>
        <v>#N/A</v>
      </c>
    </row>
    <row r="20" spans="2:7" ht="14.25" x14ac:dyDescent="0.2">
      <c r="B20" s="16" t="s">
        <v>50</v>
      </c>
      <c r="C20" s="16" t="e">
        <f>IFERROR(VLOOKUP(CONCATENATE($A$2,$B20),'ML Net 2025_Extern'!$D:$M,4,0),VLOOKUP(CONCATENATE($A$1,$B20),'ML Net 2025_Extern'!$D:$M,4,0))</f>
        <v>#N/A</v>
      </c>
      <c r="D20" s="17" t="e">
        <f>IFERROR(VLOOKUP(CONCATENATE($A$2,$B20),'ML Net 2025_Extern'!$D:$M,6,0),VLOOKUP(CONCATENATE($A$1,$B20),'ML Net 2025_Extern'!$D:$M,6,0))</f>
        <v>#N/A</v>
      </c>
      <c r="E20" s="17" t="e">
        <f>IFERROR(VLOOKUP(CONCATENATE($A$2,$B20),'ML Net 2025_Extern'!$D:$M,7,0),VLOOKUP(CONCATENATE($A$1,$B20),'ML Net 2025_Extern'!$D:$M,7,0))</f>
        <v>#N/A</v>
      </c>
      <c r="F20" s="23" t="e">
        <f>IFERROR(VLOOKUP(CONCATENATE($A$2,$B20),'ML Net 2025_Extern'!$D:$M,8,0),VLOOKUP(CONCATENATE($A$1,$B20),'ML Net 2025_Extern'!$D:$M,8,0))</f>
        <v>#N/A</v>
      </c>
      <c r="G20" s="23" t="e">
        <f>IFERROR(VLOOKUP(CONCATENATE($A$2,$B20),'ML Net 2025_Extern'!$D:$M,9,0),VLOOKUP(CONCATENATE($A$1,$B20),'ML Net 2025_Extern'!$D:$M,9,0))</f>
        <v>#N/A</v>
      </c>
    </row>
    <row r="21" spans="2:7" ht="14.25" x14ac:dyDescent="0.2">
      <c r="B21" s="16" t="s">
        <v>52</v>
      </c>
      <c r="C21" s="16" t="e">
        <f>IFERROR(VLOOKUP(CONCATENATE($A$2,$B21),'ML Net 2025_Extern'!$D:$M,4,0),VLOOKUP(CONCATENATE($A$1,$B21),'ML Net 2025_Extern'!$D:$M,4,0))</f>
        <v>#N/A</v>
      </c>
      <c r="D21" s="17" t="e">
        <f>IFERROR(VLOOKUP(CONCATENATE($A$2,$B21),'ML Net 2025_Extern'!$D:$M,6,0),VLOOKUP(CONCATENATE($A$1,$B21),'ML Net 2025_Extern'!$D:$M,6,0))</f>
        <v>#N/A</v>
      </c>
      <c r="E21" s="17" t="e">
        <f>IFERROR(VLOOKUP(CONCATENATE($A$2,$B21),'ML Net 2025_Extern'!$D:$M,7,0),VLOOKUP(CONCATENATE($A$1,$B21),'ML Net 2025_Extern'!$D:$M,7,0))</f>
        <v>#N/A</v>
      </c>
      <c r="F21" s="23" t="e">
        <f>IFERROR(VLOOKUP(CONCATENATE($A$2,$B21),'ML Net 2025_Extern'!$D:$M,8,0),VLOOKUP(CONCATENATE($A$1,$B21),'ML Net 2025_Extern'!$D:$M,8,0))</f>
        <v>#N/A</v>
      </c>
      <c r="G21" s="23" t="e">
        <f>IFERROR(VLOOKUP(CONCATENATE($A$2,$B21),'ML Net 2025_Extern'!$D:$M,9,0),VLOOKUP(CONCATENATE($A$1,$B21),'ML Net 2025_Extern'!$D:$M,9,0))</f>
        <v>#N/A</v>
      </c>
    </row>
    <row r="22" spans="2:7" ht="14.25" x14ac:dyDescent="0.2">
      <c r="B22" s="16" t="s">
        <v>54</v>
      </c>
      <c r="C22" s="16" t="e">
        <f>IFERROR(VLOOKUP(CONCATENATE($A$2,$B22),'ML Net 2025_Extern'!$D:$M,4,0),VLOOKUP(CONCATENATE($A$1,$B22),'ML Net 2025_Extern'!$D:$M,4,0))</f>
        <v>#N/A</v>
      </c>
      <c r="D22" s="17" t="e">
        <f>IFERROR(VLOOKUP(CONCATENATE($A$2,$B22),'ML Net 2025_Extern'!$D:$M,6,0),VLOOKUP(CONCATENATE($A$1,$B22),'ML Net 2025_Extern'!$D:$M,6,0))</f>
        <v>#N/A</v>
      </c>
      <c r="E22" s="17" t="e">
        <f>IFERROR(VLOOKUP(CONCATENATE($A$2,$B22),'ML Net 2025_Extern'!$D:$M,7,0),VLOOKUP(CONCATENATE($A$1,$B22),'ML Net 2025_Extern'!$D:$M,7,0))</f>
        <v>#N/A</v>
      </c>
      <c r="F22" s="23" t="e">
        <f>IFERROR(VLOOKUP(CONCATENATE($A$2,$B22),'ML Net 2025_Extern'!$D:$M,8,0),VLOOKUP(CONCATENATE($A$1,$B22),'ML Net 2025_Extern'!$D:$M,8,0))</f>
        <v>#N/A</v>
      </c>
      <c r="G22" s="23" t="e">
        <f>IFERROR(VLOOKUP(CONCATENATE($A$2,$B22),'ML Net 2025_Extern'!$D:$M,9,0),VLOOKUP(CONCATENATE($A$1,$B22),'ML Net 2025_Extern'!$D:$M,9,0))</f>
        <v>#N/A</v>
      </c>
    </row>
    <row r="23" spans="2:7" ht="14.25" x14ac:dyDescent="0.2">
      <c r="B23" s="16" t="s">
        <v>56</v>
      </c>
      <c r="C23" s="16" t="e">
        <f>IFERROR(VLOOKUP(CONCATENATE($A$2,$B23),'ML Net 2025_Extern'!$D:$M,4,0),VLOOKUP(CONCATENATE($A$1,$B23),'ML Net 2025_Extern'!$D:$M,4,0))</f>
        <v>#N/A</v>
      </c>
      <c r="D23" s="17" t="e">
        <f>IFERROR(VLOOKUP(CONCATENATE($A$2,$B23),'ML Net 2025_Extern'!$D:$M,6,0),VLOOKUP(CONCATENATE($A$1,$B23),'ML Net 2025_Extern'!$D:$M,6,0))</f>
        <v>#N/A</v>
      </c>
      <c r="E23" s="17" t="e">
        <f>IFERROR(VLOOKUP(CONCATENATE($A$2,$B23),'ML Net 2025_Extern'!$D:$M,7,0),VLOOKUP(CONCATENATE($A$1,$B23),'ML Net 2025_Extern'!$D:$M,7,0))</f>
        <v>#N/A</v>
      </c>
      <c r="F23" s="23" t="e">
        <f>IFERROR(VLOOKUP(CONCATENATE($A$2,$B23),'ML Net 2025_Extern'!$D:$M,8,0),VLOOKUP(CONCATENATE($A$1,$B23),'ML Net 2025_Extern'!$D:$M,8,0))</f>
        <v>#N/A</v>
      </c>
      <c r="G23" s="23" t="e">
        <f>IFERROR(VLOOKUP(CONCATENATE($A$2,$B23),'ML Net 2025_Extern'!$D:$M,9,0),VLOOKUP(CONCATENATE($A$1,$B23),'ML Net 2025_Extern'!$D:$M,9,0))</f>
        <v>#N/A</v>
      </c>
    </row>
    <row r="24" spans="2:7" ht="14.25" x14ac:dyDescent="0.2">
      <c r="B24" s="16" t="s">
        <v>58</v>
      </c>
      <c r="C24" s="16" t="e">
        <f>IFERROR(VLOOKUP(CONCATENATE($A$2,$B24),'ML Net 2025_Extern'!$D:$M,4,0),VLOOKUP(CONCATENATE($A$1,$B24),'ML Net 2025_Extern'!$D:$M,4,0))</f>
        <v>#N/A</v>
      </c>
      <c r="D24" s="17" t="e">
        <f>IFERROR(VLOOKUP(CONCATENATE($A$2,$B24),'ML Net 2025_Extern'!$D:$M,6,0),VLOOKUP(CONCATENATE($A$1,$B24),'ML Net 2025_Extern'!$D:$M,6,0))</f>
        <v>#N/A</v>
      </c>
      <c r="E24" s="17" t="e">
        <f>IFERROR(VLOOKUP(CONCATENATE($A$2,$B24),'ML Net 2025_Extern'!$D:$M,7,0),VLOOKUP(CONCATENATE($A$1,$B24),'ML Net 2025_Extern'!$D:$M,7,0))</f>
        <v>#N/A</v>
      </c>
      <c r="F24" s="23" t="e">
        <f>IFERROR(VLOOKUP(CONCATENATE($A$2,$B24),'ML Net 2025_Extern'!$D:$M,8,0),VLOOKUP(CONCATENATE($A$1,$B24),'ML Net 2025_Extern'!$D:$M,8,0))</f>
        <v>#N/A</v>
      </c>
      <c r="G24" s="23" t="e">
        <f>IFERROR(VLOOKUP(CONCATENATE($A$2,$B24),'ML Net 2025_Extern'!$D:$M,9,0),VLOOKUP(CONCATENATE($A$1,$B24),'ML Net 2025_Extern'!$D:$M,9,0))</f>
        <v>#N/A</v>
      </c>
    </row>
    <row r="25" spans="2:7" ht="14.25" x14ac:dyDescent="0.2">
      <c r="B25" s="16" t="s">
        <v>60</v>
      </c>
      <c r="C25" s="16" t="e">
        <f>IFERROR(VLOOKUP(CONCATENATE($A$2,$B25),'ML Net 2025_Extern'!$D:$M,4,0),VLOOKUP(CONCATENATE($A$1,$B25),'ML Net 2025_Extern'!$D:$M,4,0))</f>
        <v>#N/A</v>
      </c>
      <c r="D25" s="17" t="e">
        <f>IFERROR(VLOOKUP(CONCATENATE($A$2,$B25),'ML Net 2025_Extern'!$D:$M,6,0),VLOOKUP(CONCATENATE($A$1,$B25),'ML Net 2025_Extern'!$D:$M,6,0))</f>
        <v>#N/A</v>
      </c>
      <c r="E25" s="17" t="e">
        <f>IFERROR(VLOOKUP(CONCATENATE($A$2,$B25),'ML Net 2025_Extern'!$D:$M,7,0),VLOOKUP(CONCATENATE($A$1,$B25),'ML Net 2025_Extern'!$D:$M,7,0))</f>
        <v>#N/A</v>
      </c>
      <c r="F25" s="23" t="e">
        <f>IFERROR(VLOOKUP(CONCATENATE($A$2,$B25),'ML Net 2025_Extern'!$D:$M,8,0),VLOOKUP(CONCATENATE($A$1,$B25),'ML Net 2025_Extern'!$D:$M,8,0))</f>
        <v>#N/A</v>
      </c>
      <c r="G25" s="23" t="e">
        <f>IFERROR(VLOOKUP(CONCATENATE($A$2,$B25),'ML Net 2025_Extern'!$D:$M,9,0),VLOOKUP(CONCATENATE($A$1,$B25),'ML Net 2025_Extern'!$D:$M,9,0))</f>
        <v>#N/A</v>
      </c>
    </row>
    <row r="26" spans="2:7" ht="14.25" x14ac:dyDescent="0.2">
      <c r="B26" s="16" t="s">
        <v>62</v>
      </c>
      <c r="C26" s="16" t="e">
        <f>IFERROR(VLOOKUP(CONCATENATE($A$2,$B26),'ML Net 2025_Extern'!$D:$M,4,0),VLOOKUP(CONCATENATE($A$1,$B26),'ML Net 2025_Extern'!$D:$M,4,0))</f>
        <v>#N/A</v>
      </c>
      <c r="D26" s="17" t="e">
        <f>IFERROR(VLOOKUP(CONCATENATE($A$2,$B26),'ML Net 2025_Extern'!$D:$M,6,0),VLOOKUP(CONCATENATE($A$1,$B26),'ML Net 2025_Extern'!$D:$M,6,0))</f>
        <v>#N/A</v>
      </c>
      <c r="E26" s="17" t="e">
        <f>IFERROR(VLOOKUP(CONCATENATE($A$2,$B26),'ML Net 2025_Extern'!$D:$M,7,0),VLOOKUP(CONCATENATE($A$1,$B26),'ML Net 2025_Extern'!$D:$M,7,0))</f>
        <v>#N/A</v>
      </c>
      <c r="F26" s="23" t="e">
        <f>IFERROR(VLOOKUP(CONCATENATE($A$2,$B26),'ML Net 2025_Extern'!$D:$M,8,0),VLOOKUP(CONCATENATE($A$1,$B26),'ML Net 2025_Extern'!$D:$M,8,0))</f>
        <v>#N/A</v>
      </c>
      <c r="G26" s="23" t="e">
        <f>IFERROR(VLOOKUP(CONCATENATE($A$2,$B26),'ML Net 2025_Extern'!$D:$M,9,0),VLOOKUP(CONCATENATE($A$1,$B26),'ML Net 2025_Extern'!$D:$M,9,0))</f>
        <v>#N/A</v>
      </c>
    </row>
    <row r="27" spans="2:7" ht="14.25" x14ac:dyDescent="0.2">
      <c r="B27" s="16" t="s">
        <v>64</v>
      </c>
      <c r="C27" s="16" t="e">
        <f>IFERROR(VLOOKUP(CONCATENATE($A$2,$B27),'ML Net 2025_Extern'!$D:$M,4,0),VLOOKUP(CONCATENATE($A$1,$B27),'ML Net 2025_Extern'!$D:$M,4,0))</f>
        <v>#N/A</v>
      </c>
      <c r="D27" s="17" t="e">
        <f>IFERROR(VLOOKUP(CONCATENATE($A$2,$B27),'ML Net 2025_Extern'!$D:$M,6,0),VLOOKUP(CONCATENATE($A$1,$B27),'ML Net 2025_Extern'!$D:$M,6,0))</f>
        <v>#N/A</v>
      </c>
      <c r="E27" s="17" t="e">
        <f>IFERROR(VLOOKUP(CONCATENATE($A$2,$B27),'ML Net 2025_Extern'!$D:$M,7,0),VLOOKUP(CONCATENATE($A$1,$B27),'ML Net 2025_Extern'!$D:$M,7,0))</f>
        <v>#N/A</v>
      </c>
      <c r="F27" s="23" t="e">
        <f>IFERROR(VLOOKUP(CONCATENATE($A$2,$B27),'ML Net 2025_Extern'!$D:$M,8,0),VLOOKUP(CONCATENATE($A$1,$B27),'ML Net 2025_Extern'!$D:$M,8,0))</f>
        <v>#N/A</v>
      </c>
      <c r="G27" s="23" t="e">
        <f>IFERROR(VLOOKUP(CONCATENATE($A$2,$B27),'ML Net 2025_Extern'!$D:$M,9,0),VLOOKUP(CONCATENATE($A$1,$B27),'ML Net 2025_Extern'!$D:$M,9,0))</f>
        <v>#N/A</v>
      </c>
    </row>
    <row r="28" spans="2:7" ht="14.25" x14ac:dyDescent="0.2">
      <c r="B28" s="16" t="s">
        <v>66</v>
      </c>
      <c r="C28" s="16" t="e">
        <f>IFERROR(VLOOKUP(CONCATENATE($A$2,$B28),'ML Net 2025_Extern'!$D:$M,4,0),VLOOKUP(CONCATENATE($A$1,$B28),'ML Net 2025_Extern'!$D:$M,4,0))</f>
        <v>#N/A</v>
      </c>
      <c r="D28" s="17" t="e">
        <f>IFERROR(VLOOKUP(CONCATENATE($A$2,$B28),'ML Net 2025_Extern'!$D:$M,6,0),VLOOKUP(CONCATENATE($A$1,$B28),'ML Net 2025_Extern'!$D:$M,6,0))</f>
        <v>#N/A</v>
      </c>
      <c r="E28" s="17" t="e">
        <f>IFERROR(VLOOKUP(CONCATENATE($A$2,$B28),'ML Net 2025_Extern'!$D:$M,7,0),VLOOKUP(CONCATENATE($A$1,$B28),'ML Net 2025_Extern'!$D:$M,7,0))</f>
        <v>#N/A</v>
      </c>
      <c r="F28" s="23" t="e">
        <f>IFERROR(VLOOKUP(CONCATENATE($A$2,$B28),'ML Net 2025_Extern'!$D:$M,8,0),VLOOKUP(CONCATENATE($A$1,$B28),'ML Net 2025_Extern'!$D:$M,8,0))</f>
        <v>#N/A</v>
      </c>
      <c r="G28" s="23" t="e">
        <f>IFERROR(VLOOKUP(CONCATENATE($A$2,$B28),'ML Net 2025_Extern'!$D:$M,9,0),VLOOKUP(CONCATENATE($A$1,$B28),'ML Net 2025_Extern'!$D:$M,9,0))</f>
        <v>#N/A</v>
      </c>
    </row>
    <row r="29" spans="2:7" ht="14.25" x14ac:dyDescent="0.2">
      <c r="B29" s="16" t="s">
        <v>68</v>
      </c>
      <c r="C29" s="16" t="e">
        <f>IFERROR(VLOOKUP(CONCATENATE($A$2,$B29),'ML Net 2025_Extern'!$D:$M,4,0),VLOOKUP(CONCATENATE($A$1,$B29),'ML Net 2025_Extern'!$D:$M,4,0))</f>
        <v>#N/A</v>
      </c>
      <c r="D29" s="17" t="e">
        <f>IFERROR(VLOOKUP(CONCATENATE($A$2,$B29),'ML Net 2025_Extern'!$D:$M,6,0),VLOOKUP(CONCATENATE($A$1,$B29),'ML Net 2025_Extern'!$D:$M,6,0))</f>
        <v>#N/A</v>
      </c>
      <c r="E29" s="17" t="e">
        <f>IFERROR(VLOOKUP(CONCATENATE($A$2,$B29),'ML Net 2025_Extern'!$D:$M,7,0),VLOOKUP(CONCATENATE($A$1,$B29),'ML Net 2025_Extern'!$D:$M,7,0))</f>
        <v>#N/A</v>
      </c>
      <c r="F29" s="23" t="e">
        <f>IFERROR(VLOOKUP(CONCATENATE($A$2,$B29),'ML Net 2025_Extern'!$D:$M,8,0),VLOOKUP(CONCATENATE($A$1,$B29),'ML Net 2025_Extern'!$D:$M,8,0))</f>
        <v>#N/A</v>
      </c>
      <c r="G29" s="23" t="e">
        <f>IFERROR(VLOOKUP(CONCATENATE($A$2,$B29),'ML Net 2025_Extern'!$D:$M,9,0),VLOOKUP(CONCATENATE($A$1,$B29),'ML Net 2025_Extern'!$D:$M,9,0))</f>
        <v>#N/A</v>
      </c>
    </row>
    <row r="30" spans="2:7" ht="14.25" x14ac:dyDescent="0.2">
      <c r="B30" s="16" t="s">
        <v>70</v>
      </c>
      <c r="C30" s="16" t="e">
        <f>IFERROR(VLOOKUP(CONCATENATE($A$2,$B30),'ML Net 2025_Extern'!$D:$M,4,0),VLOOKUP(CONCATENATE($A$1,$B30),'ML Net 2025_Extern'!$D:$M,4,0))</f>
        <v>#N/A</v>
      </c>
      <c r="D30" s="17" t="e">
        <f>IFERROR(VLOOKUP(CONCATENATE($A$2,$B30),'ML Net 2025_Extern'!$D:$M,6,0),VLOOKUP(CONCATENATE($A$1,$B30),'ML Net 2025_Extern'!$D:$M,6,0))</f>
        <v>#N/A</v>
      </c>
      <c r="E30" s="17" t="e">
        <f>IFERROR(VLOOKUP(CONCATENATE($A$2,$B30),'ML Net 2025_Extern'!$D:$M,7,0),VLOOKUP(CONCATENATE($A$1,$B30),'ML Net 2025_Extern'!$D:$M,7,0))</f>
        <v>#N/A</v>
      </c>
      <c r="F30" s="23" t="e">
        <f>IFERROR(VLOOKUP(CONCATENATE($A$2,$B30),'ML Net 2025_Extern'!$D:$M,8,0),VLOOKUP(CONCATENATE($A$1,$B30),'ML Net 2025_Extern'!$D:$M,8,0))</f>
        <v>#N/A</v>
      </c>
      <c r="G30" s="23" t="e">
        <f>IFERROR(VLOOKUP(CONCATENATE($A$2,$B30),'ML Net 2025_Extern'!$D:$M,9,0),VLOOKUP(CONCATENATE($A$1,$B30),'ML Net 2025_Extern'!$D:$M,9,0))</f>
        <v>#N/A</v>
      </c>
    </row>
    <row r="31" spans="2:7" ht="14.25" x14ac:dyDescent="0.2">
      <c r="B31" s="16" t="s">
        <v>72</v>
      </c>
      <c r="C31" s="16" t="e">
        <f>IFERROR(VLOOKUP(CONCATENATE($A$2,$B31),'ML Net 2025_Extern'!$D:$M,4,0),VLOOKUP(CONCATENATE($A$1,$B31),'ML Net 2025_Extern'!$D:$M,4,0))</f>
        <v>#N/A</v>
      </c>
      <c r="D31" s="17" t="e">
        <f>IFERROR(VLOOKUP(CONCATENATE($A$2,$B31),'ML Net 2025_Extern'!$D:$M,6,0),VLOOKUP(CONCATENATE($A$1,$B31),'ML Net 2025_Extern'!$D:$M,6,0))</f>
        <v>#N/A</v>
      </c>
      <c r="E31" s="17" t="e">
        <f>IFERROR(VLOOKUP(CONCATENATE($A$2,$B31),'ML Net 2025_Extern'!$D:$M,7,0),VLOOKUP(CONCATENATE($A$1,$B31),'ML Net 2025_Extern'!$D:$M,7,0))</f>
        <v>#N/A</v>
      </c>
      <c r="F31" s="23" t="e">
        <f>IFERROR(VLOOKUP(CONCATENATE($A$2,$B31),'ML Net 2025_Extern'!$D:$M,8,0),VLOOKUP(CONCATENATE($A$1,$B31),'ML Net 2025_Extern'!$D:$M,8,0))</f>
        <v>#N/A</v>
      </c>
      <c r="G31" s="23" t="e">
        <f>IFERROR(VLOOKUP(CONCATENATE($A$2,$B31),'ML Net 2025_Extern'!$D:$M,9,0),VLOOKUP(CONCATENATE($A$1,$B31),'ML Net 2025_Extern'!$D:$M,9,0))</f>
        <v>#N/A</v>
      </c>
    </row>
    <row r="32" spans="2:7" ht="14.25" x14ac:dyDescent="0.2">
      <c r="B32" s="16" t="s">
        <v>74</v>
      </c>
      <c r="C32" s="16" t="e">
        <f>IFERROR(VLOOKUP(CONCATENATE($A$2,$B32),'ML Net 2025_Extern'!$D:$M,4,0),VLOOKUP(CONCATENATE($A$1,$B32),'ML Net 2025_Extern'!$D:$M,4,0))</f>
        <v>#N/A</v>
      </c>
      <c r="D32" s="17" t="e">
        <f>IFERROR(VLOOKUP(CONCATENATE($A$2,$B32),'ML Net 2025_Extern'!$D:$M,6,0),VLOOKUP(CONCATENATE($A$1,$B32),'ML Net 2025_Extern'!$D:$M,6,0))</f>
        <v>#N/A</v>
      </c>
      <c r="E32" s="17" t="e">
        <f>IFERROR(VLOOKUP(CONCATENATE($A$2,$B32),'ML Net 2025_Extern'!$D:$M,7,0),VLOOKUP(CONCATENATE($A$1,$B32),'ML Net 2025_Extern'!$D:$M,7,0))</f>
        <v>#N/A</v>
      </c>
      <c r="F32" s="23" t="e">
        <f>IFERROR(VLOOKUP(CONCATENATE($A$2,$B32),'ML Net 2025_Extern'!$D:$M,8,0),VLOOKUP(CONCATENATE($A$1,$B32),'ML Net 2025_Extern'!$D:$M,8,0))</f>
        <v>#N/A</v>
      </c>
      <c r="G32" s="23" t="e">
        <f>IFERROR(VLOOKUP(CONCATENATE($A$2,$B32),'ML Net 2025_Extern'!$D:$M,9,0),VLOOKUP(CONCATENATE($A$1,$B32),'ML Net 2025_Extern'!$D:$M,9,0))</f>
        <v>#N/A</v>
      </c>
    </row>
    <row r="33" spans="2:7" ht="14.25" x14ac:dyDescent="0.2">
      <c r="B33" s="16" t="s">
        <v>76</v>
      </c>
      <c r="C33" s="16" t="e">
        <f>IFERROR(VLOOKUP(CONCATENATE($A$2,$B33),'ML Net 2025_Extern'!$D:$M,4,0),VLOOKUP(CONCATENATE($A$1,$B33),'ML Net 2025_Extern'!$D:$M,4,0))</f>
        <v>#N/A</v>
      </c>
      <c r="D33" s="17" t="e">
        <f>IFERROR(VLOOKUP(CONCATENATE($A$2,$B33),'ML Net 2025_Extern'!$D:$M,6,0),VLOOKUP(CONCATENATE($A$1,$B33),'ML Net 2025_Extern'!$D:$M,6,0))</f>
        <v>#N/A</v>
      </c>
      <c r="E33" s="17" t="e">
        <f>IFERROR(VLOOKUP(CONCATENATE($A$2,$B33),'ML Net 2025_Extern'!$D:$M,7,0),VLOOKUP(CONCATENATE($A$1,$B33),'ML Net 2025_Extern'!$D:$M,7,0))</f>
        <v>#N/A</v>
      </c>
      <c r="F33" s="23" t="e">
        <f>IFERROR(VLOOKUP(CONCATENATE($A$2,$B33),'ML Net 2025_Extern'!$D:$M,8,0),VLOOKUP(CONCATENATE($A$1,$B33),'ML Net 2025_Extern'!$D:$M,8,0))</f>
        <v>#N/A</v>
      </c>
      <c r="G33" s="23" t="e">
        <f>IFERROR(VLOOKUP(CONCATENATE($A$2,$B33),'ML Net 2025_Extern'!$D:$M,9,0),VLOOKUP(CONCATENATE($A$1,$B33),'ML Net 2025_Extern'!$D:$M,9,0))</f>
        <v>#N/A</v>
      </c>
    </row>
    <row r="34" spans="2:7" ht="14.25" x14ac:dyDescent="0.2">
      <c r="B34" s="16" t="s">
        <v>78</v>
      </c>
      <c r="C34" s="16" t="e">
        <f>IFERROR(VLOOKUP(CONCATENATE($A$2,$B34),'ML Net 2025_Extern'!$D:$M,4,0),VLOOKUP(CONCATENATE($A$1,$B34),'ML Net 2025_Extern'!$D:$M,4,0))</f>
        <v>#N/A</v>
      </c>
      <c r="D34" s="17" t="e">
        <f>IFERROR(VLOOKUP(CONCATENATE($A$2,$B34),'ML Net 2025_Extern'!$D:$M,6,0),VLOOKUP(CONCATENATE($A$1,$B34),'ML Net 2025_Extern'!$D:$M,6,0))</f>
        <v>#N/A</v>
      </c>
      <c r="E34" s="17" t="e">
        <f>IFERROR(VLOOKUP(CONCATENATE($A$2,$B34),'ML Net 2025_Extern'!$D:$M,7,0),VLOOKUP(CONCATENATE($A$1,$B34),'ML Net 2025_Extern'!$D:$M,7,0))</f>
        <v>#N/A</v>
      </c>
      <c r="F34" s="23" t="e">
        <f>IFERROR(VLOOKUP(CONCATENATE($A$2,$B34),'ML Net 2025_Extern'!$D:$M,8,0),VLOOKUP(CONCATENATE($A$1,$B34),'ML Net 2025_Extern'!$D:$M,8,0))</f>
        <v>#N/A</v>
      </c>
      <c r="G34" s="23" t="e">
        <f>IFERROR(VLOOKUP(CONCATENATE($A$2,$B34),'ML Net 2025_Extern'!$D:$M,9,0),VLOOKUP(CONCATENATE($A$1,$B34),'ML Net 2025_Extern'!$D:$M,9,0))</f>
        <v>#N/A</v>
      </c>
    </row>
    <row r="35" spans="2:7" ht="14.25" x14ac:dyDescent="0.2">
      <c r="B35" s="16" t="s">
        <v>80</v>
      </c>
      <c r="C35" s="16" t="e">
        <f>IFERROR(VLOOKUP(CONCATENATE($A$2,$B35),'ML Net 2025_Extern'!$D:$M,4,0),VLOOKUP(CONCATENATE($A$1,$B35),'ML Net 2025_Extern'!$D:$M,4,0))</f>
        <v>#N/A</v>
      </c>
      <c r="D35" s="17" t="e">
        <f>IFERROR(VLOOKUP(CONCATENATE($A$2,$B35),'ML Net 2025_Extern'!$D:$M,6,0),VLOOKUP(CONCATENATE($A$1,$B35),'ML Net 2025_Extern'!$D:$M,6,0))</f>
        <v>#N/A</v>
      </c>
      <c r="E35" s="17" t="e">
        <f>IFERROR(VLOOKUP(CONCATENATE($A$2,$B35),'ML Net 2025_Extern'!$D:$M,7,0),VLOOKUP(CONCATENATE($A$1,$B35),'ML Net 2025_Extern'!$D:$M,7,0))</f>
        <v>#N/A</v>
      </c>
      <c r="F35" s="23" t="e">
        <f>IFERROR(VLOOKUP(CONCATENATE($A$2,$B35),'ML Net 2025_Extern'!$D:$M,8,0),VLOOKUP(CONCATENATE($A$1,$B35),'ML Net 2025_Extern'!$D:$M,8,0))</f>
        <v>#N/A</v>
      </c>
      <c r="G35" s="23" t="e">
        <f>IFERROR(VLOOKUP(CONCATENATE($A$2,$B35),'ML Net 2025_Extern'!$D:$M,9,0),VLOOKUP(CONCATENATE($A$1,$B35),'ML Net 2025_Extern'!$D:$M,9,0))</f>
        <v>#N/A</v>
      </c>
    </row>
    <row r="36" spans="2:7" ht="14.25" x14ac:dyDescent="0.2">
      <c r="B36" s="16" t="s">
        <v>82</v>
      </c>
      <c r="C36" s="16" t="e">
        <f>IFERROR(VLOOKUP(CONCATENATE($A$2,$B36),'ML Net 2025_Extern'!$D:$M,4,0),VLOOKUP(CONCATENATE($A$1,$B36),'ML Net 2025_Extern'!$D:$M,4,0))</f>
        <v>#N/A</v>
      </c>
      <c r="D36" s="17" t="e">
        <f>IFERROR(VLOOKUP(CONCATENATE($A$2,$B36),'ML Net 2025_Extern'!$D:$M,6,0),VLOOKUP(CONCATENATE($A$1,$B36),'ML Net 2025_Extern'!$D:$M,6,0))</f>
        <v>#N/A</v>
      </c>
      <c r="E36" s="17" t="e">
        <f>IFERROR(VLOOKUP(CONCATENATE($A$2,$B36),'ML Net 2025_Extern'!$D:$M,7,0),VLOOKUP(CONCATENATE($A$1,$B36),'ML Net 2025_Extern'!$D:$M,7,0))</f>
        <v>#N/A</v>
      </c>
      <c r="F36" s="23" t="e">
        <f>IFERROR(VLOOKUP(CONCATENATE($A$2,$B36),'ML Net 2025_Extern'!$D:$M,8,0),VLOOKUP(CONCATENATE($A$1,$B36),'ML Net 2025_Extern'!$D:$M,8,0))</f>
        <v>#N/A</v>
      </c>
      <c r="G36" s="23" t="e">
        <f>IFERROR(VLOOKUP(CONCATENATE($A$2,$B36),'ML Net 2025_Extern'!$D:$M,9,0),VLOOKUP(CONCATENATE($A$1,$B36),'ML Net 2025_Extern'!$D:$M,9,0))</f>
        <v>#N/A</v>
      </c>
    </row>
    <row r="37" spans="2:7" ht="14.25" x14ac:dyDescent="0.2">
      <c r="B37" s="16" t="s">
        <v>84</v>
      </c>
      <c r="C37" s="16" t="e">
        <f>IFERROR(VLOOKUP(CONCATENATE($A$2,$B37),'ML Net 2025_Extern'!$D:$M,4,0),VLOOKUP(CONCATENATE($A$1,$B37),'ML Net 2025_Extern'!$D:$M,4,0))</f>
        <v>#N/A</v>
      </c>
      <c r="D37" s="17" t="e">
        <f>IFERROR(VLOOKUP(CONCATENATE($A$2,$B37),'ML Net 2025_Extern'!$D:$M,6,0),VLOOKUP(CONCATENATE($A$1,$B37),'ML Net 2025_Extern'!$D:$M,6,0))</f>
        <v>#N/A</v>
      </c>
      <c r="E37" s="17" t="e">
        <f>IFERROR(VLOOKUP(CONCATENATE($A$2,$B37),'ML Net 2025_Extern'!$D:$M,7,0),VLOOKUP(CONCATENATE($A$1,$B37),'ML Net 2025_Extern'!$D:$M,7,0))</f>
        <v>#N/A</v>
      </c>
      <c r="F37" s="23" t="e">
        <f>IFERROR(VLOOKUP(CONCATENATE($A$2,$B37),'ML Net 2025_Extern'!$D:$M,8,0),VLOOKUP(CONCATENATE($A$1,$B37),'ML Net 2025_Extern'!$D:$M,8,0))</f>
        <v>#N/A</v>
      </c>
      <c r="G37" s="23" t="e">
        <f>IFERROR(VLOOKUP(CONCATENATE($A$2,$B37),'ML Net 2025_Extern'!$D:$M,9,0),VLOOKUP(CONCATENATE($A$1,$B37),'ML Net 2025_Extern'!$D:$M,9,0))</f>
        <v>#N/A</v>
      </c>
    </row>
    <row r="38" spans="2:7" ht="14.25" x14ac:dyDescent="0.2">
      <c r="B38" s="16" t="s">
        <v>86</v>
      </c>
      <c r="C38" s="16" t="e">
        <f>IFERROR(VLOOKUP(CONCATENATE($A$2,$B38),'ML Net 2025_Extern'!$D:$M,4,0),VLOOKUP(CONCATENATE($A$1,$B38),'ML Net 2025_Extern'!$D:$M,4,0))</f>
        <v>#N/A</v>
      </c>
      <c r="D38" s="17" t="e">
        <f>IFERROR(VLOOKUP(CONCATENATE($A$2,$B38),'ML Net 2025_Extern'!$D:$M,6,0),VLOOKUP(CONCATENATE($A$1,$B38),'ML Net 2025_Extern'!$D:$M,6,0))</f>
        <v>#N/A</v>
      </c>
      <c r="E38" s="17" t="e">
        <f>IFERROR(VLOOKUP(CONCATENATE($A$2,$B38),'ML Net 2025_Extern'!$D:$M,7,0),VLOOKUP(CONCATENATE($A$1,$B38),'ML Net 2025_Extern'!$D:$M,7,0))</f>
        <v>#N/A</v>
      </c>
      <c r="F38" s="23" t="e">
        <f>IFERROR(VLOOKUP(CONCATENATE($A$2,$B38),'ML Net 2025_Extern'!$D:$M,8,0),VLOOKUP(CONCATENATE($A$1,$B38),'ML Net 2025_Extern'!$D:$M,8,0))</f>
        <v>#N/A</v>
      </c>
      <c r="G38" s="23" t="e">
        <f>IFERROR(VLOOKUP(CONCATENATE($A$2,$B38),'ML Net 2025_Extern'!$D:$M,9,0),VLOOKUP(CONCATENATE($A$1,$B38),'ML Net 2025_Extern'!$D:$M,9,0))</f>
        <v>#N/A</v>
      </c>
    </row>
    <row r="39" spans="2:7" ht="14.25" x14ac:dyDescent="0.2">
      <c r="B39" s="16" t="s">
        <v>88</v>
      </c>
      <c r="C39" s="16" t="e">
        <f>IFERROR(VLOOKUP(CONCATENATE($A$2,$B39),'ML Net 2025_Extern'!$D:$M,4,0),VLOOKUP(CONCATENATE($A$1,$B39),'ML Net 2025_Extern'!$D:$M,4,0))</f>
        <v>#N/A</v>
      </c>
      <c r="D39" s="17" t="e">
        <f>IFERROR(VLOOKUP(CONCATENATE($A$2,$B39),'ML Net 2025_Extern'!$D:$M,6,0),VLOOKUP(CONCATENATE($A$1,$B39),'ML Net 2025_Extern'!$D:$M,6,0))</f>
        <v>#N/A</v>
      </c>
      <c r="E39" s="17" t="e">
        <f>IFERROR(VLOOKUP(CONCATENATE($A$2,$B39),'ML Net 2025_Extern'!$D:$M,7,0),VLOOKUP(CONCATENATE($A$1,$B39),'ML Net 2025_Extern'!$D:$M,7,0))</f>
        <v>#N/A</v>
      </c>
      <c r="F39" s="23" t="e">
        <f>IFERROR(VLOOKUP(CONCATENATE($A$2,$B39),'ML Net 2025_Extern'!$D:$M,8,0),VLOOKUP(CONCATENATE($A$1,$B39),'ML Net 2025_Extern'!$D:$M,8,0))</f>
        <v>#N/A</v>
      </c>
      <c r="G39" s="23" t="e">
        <f>IFERROR(VLOOKUP(CONCATENATE($A$2,$B39),'ML Net 2025_Extern'!$D:$M,9,0),VLOOKUP(CONCATENATE($A$1,$B39),'ML Net 2025_Extern'!$D:$M,9,0))</f>
        <v>#N/A</v>
      </c>
    </row>
    <row r="40" spans="2:7" ht="14.25" x14ac:dyDescent="0.2">
      <c r="B40" s="16" t="s">
        <v>90</v>
      </c>
      <c r="C40" s="16" t="e">
        <f>IFERROR(VLOOKUP(CONCATENATE($A$2,$B40),'ML Net 2025_Extern'!$D:$M,4,0),VLOOKUP(CONCATENATE($A$1,$B40),'ML Net 2025_Extern'!$D:$M,4,0))</f>
        <v>#N/A</v>
      </c>
      <c r="D40" s="17" t="e">
        <f>IFERROR(VLOOKUP(CONCATENATE($A$2,$B40),'ML Net 2025_Extern'!$D:$M,6,0),VLOOKUP(CONCATENATE($A$1,$B40),'ML Net 2025_Extern'!$D:$M,6,0))</f>
        <v>#N/A</v>
      </c>
      <c r="E40" s="17" t="e">
        <f>IFERROR(VLOOKUP(CONCATENATE($A$2,$B40),'ML Net 2025_Extern'!$D:$M,7,0),VLOOKUP(CONCATENATE($A$1,$B40),'ML Net 2025_Extern'!$D:$M,7,0))</f>
        <v>#N/A</v>
      </c>
      <c r="F40" s="23" t="e">
        <f>IFERROR(VLOOKUP(CONCATENATE($A$2,$B40),'ML Net 2025_Extern'!$D:$M,8,0),VLOOKUP(CONCATENATE($A$1,$B40),'ML Net 2025_Extern'!$D:$M,8,0))</f>
        <v>#N/A</v>
      </c>
      <c r="G40" s="23" t="e">
        <f>IFERROR(VLOOKUP(CONCATENATE($A$2,$B40),'ML Net 2025_Extern'!$D:$M,9,0),VLOOKUP(CONCATENATE($A$1,$B40),'ML Net 2025_Extern'!$D:$M,9,0))</f>
        <v>#N/A</v>
      </c>
    </row>
    <row r="41" spans="2:7" ht="14.25" x14ac:dyDescent="0.2">
      <c r="B41" s="16" t="s">
        <v>92</v>
      </c>
      <c r="C41" s="16" t="e">
        <f>IFERROR(VLOOKUP(CONCATENATE($A$2,$B41),'ML Net 2025_Extern'!$D:$M,4,0),VLOOKUP(CONCATENATE($A$1,$B41),'ML Net 2025_Extern'!$D:$M,4,0))</f>
        <v>#N/A</v>
      </c>
      <c r="D41" s="17" t="e">
        <f>IFERROR(VLOOKUP(CONCATENATE($A$2,$B41),'ML Net 2025_Extern'!$D:$M,6,0),VLOOKUP(CONCATENATE($A$1,$B41),'ML Net 2025_Extern'!$D:$M,6,0))</f>
        <v>#N/A</v>
      </c>
      <c r="E41" s="17" t="e">
        <f>IFERROR(VLOOKUP(CONCATENATE($A$2,$B41),'ML Net 2025_Extern'!$D:$M,7,0),VLOOKUP(CONCATENATE($A$1,$B41),'ML Net 2025_Extern'!$D:$M,7,0))</f>
        <v>#N/A</v>
      </c>
      <c r="F41" s="23" t="e">
        <f>IFERROR(VLOOKUP(CONCATENATE($A$2,$B41),'ML Net 2025_Extern'!$D:$M,8,0),VLOOKUP(CONCATENATE($A$1,$B41),'ML Net 2025_Extern'!$D:$M,8,0))</f>
        <v>#N/A</v>
      </c>
      <c r="G41" s="23" t="e">
        <f>IFERROR(VLOOKUP(CONCATENATE($A$2,$B41),'ML Net 2025_Extern'!$D:$M,9,0),VLOOKUP(CONCATENATE($A$1,$B41),'ML Net 2025_Extern'!$D:$M,9,0))</f>
        <v>#N/A</v>
      </c>
    </row>
    <row r="42" spans="2:7" ht="14.25" x14ac:dyDescent="0.2">
      <c r="B42" s="16" t="s">
        <v>94</v>
      </c>
      <c r="C42" s="16" t="e">
        <f>IFERROR(VLOOKUP(CONCATENATE($A$2,$B42),'ML Net 2025_Extern'!$D:$M,4,0),VLOOKUP(CONCATENATE($A$1,$B42),'ML Net 2025_Extern'!$D:$M,4,0))</f>
        <v>#N/A</v>
      </c>
      <c r="D42" s="17" t="e">
        <f>IFERROR(VLOOKUP(CONCATENATE($A$2,$B42),'ML Net 2025_Extern'!$D:$M,6,0),VLOOKUP(CONCATENATE($A$1,$B42),'ML Net 2025_Extern'!$D:$M,6,0))</f>
        <v>#N/A</v>
      </c>
      <c r="E42" s="17" t="e">
        <f>IFERROR(VLOOKUP(CONCATENATE($A$2,$B42),'ML Net 2025_Extern'!$D:$M,7,0),VLOOKUP(CONCATENATE($A$1,$B42),'ML Net 2025_Extern'!$D:$M,7,0))</f>
        <v>#N/A</v>
      </c>
      <c r="F42" s="23" t="e">
        <f>IFERROR(VLOOKUP(CONCATENATE($A$2,$B42),'ML Net 2025_Extern'!$D:$M,8,0),VLOOKUP(CONCATENATE($A$1,$B42),'ML Net 2025_Extern'!$D:$M,8,0))</f>
        <v>#N/A</v>
      </c>
      <c r="G42" s="23" t="e">
        <f>IFERROR(VLOOKUP(CONCATENATE($A$2,$B42),'ML Net 2025_Extern'!$D:$M,9,0),VLOOKUP(CONCATENATE($A$1,$B42),'ML Net 2025_Extern'!$D:$M,9,0))</f>
        <v>#N/A</v>
      </c>
    </row>
    <row r="43" spans="2:7" ht="14.25" x14ac:dyDescent="0.2">
      <c r="B43" s="16" t="s">
        <v>96</v>
      </c>
      <c r="C43" s="16" t="e">
        <f>IFERROR(VLOOKUP(CONCATENATE($A$2,$B43),'ML Net 2025_Extern'!$D:$M,4,0),VLOOKUP(CONCATENATE($A$1,$B43),'ML Net 2025_Extern'!$D:$M,4,0))</f>
        <v>#N/A</v>
      </c>
      <c r="D43" s="17" t="e">
        <f>IFERROR(VLOOKUP(CONCATENATE($A$2,$B43),'ML Net 2025_Extern'!$D:$M,6,0),VLOOKUP(CONCATENATE($A$1,$B43),'ML Net 2025_Extern'!$D:$M,6,0))</f>
        <v>#N/A</v>
      </c>
      <c r="E43" s="17" t="e">
        <f>IFERROR(VLOOKUP(CONCATENATE($A$2,$B43),'ML Net 2025_Extern'!$D:$M,7,0),VLOOKUP(CONCATENATE($A$1,$B43),'ML Net 2025_Extern'!$D:$M,7,0))</f>
        <v>#N/A</v>
      </c>
      <c r="F43" s="23" t="e">
        <f>IFERROR(VLOOKUP(CONCATENATE($A$2,$B43),'ML Net 2025_Extern'!$D:$M,8,0),VLOOKUP(CONCATENATE($A$1,$B43),'ML Net 2025_Extern'!$D:$M,8,0))</f>
        <v>#N/A</v>
      </c>
      <c r="G43" s="23" t="e">
        <f>IFERROR(VLOOKUP(CONCATENATE($A$2,$B43),'ML Net 2025_Extern'!$D:$M,9,0),VLOOKUP(CONCATENATE($A$1,$B43),'ML Net 2025_Extern'!$D:$M,9,0))</f>
        <v>#N/A</v>
      </c>
    </row>
    <row r="44" spans="2:7" ht="16.5" x14ac:dyDescent="0.2">
      <c r="B44" s="16" t="s">
        <v>185</v>
      </c>
      <c r="C44" s="16" t="e">
        <f>IFERROR(VLOOKUP(CONCATENATE($A$2,$B44),'ML Net 2025_Extern'!$D:$M,4,0),VLOOKUP(CONCATENATE($A$1,$B44),'ML Net 2025_Extern'!$D:$M,4,0))</f>
        <v>#N/A</v>
      </c>
      <c r="D44" s="17" t="e">
        <f>IFERROR(VLOOKUP(CONCATENATE($A$2,$B44),'ML Net 2025_Extern'!$D:$M,6,0),VLOOKUP(CONCATENATE($A$1,$B44),'ML Net 2025_Extern'!$D:$M,6,0))</f>
        <v>#N/A</v>
      </c>
      <c r="E44" s="17" t="e">
        <f>IFERROR(VLOOKUP(CONCATENATE($A$2,$B44),'ML Net 2025_Extern'!$D:$M,7,0),VLOOKUP(CONCATENATE($A$1,$B44),'ML Net 2025_Extern'!$D:$M,7,0))</f>
        <v>#N/A</v>
      </c>
      <c r="F44" s="23" t="e">
        <f>IFERROR(VLOOKUP(CONCATENATE($A$2,$B44),'ML Net 2025_Extern'!$D:$M,8,0),VLOOKUP(CONCATENATE($A$1,$B44),'ML Net 2025_Extern'!$D:$M,8,0))</f>
        <v>#N/A</v>
      </c>
      <c r="G44" s="23" t="e">
        <f>IFERROR(VLOOKUP(CONCATENATE($A$2,$B44),'ML Net 2025_Extern'!$D:$M,9,0),VLOOKUP(CONCATENATE($A$1,$B44),'ML Net 2025_Extern'!$D:$M,9,0))</f>
        <v>#N/A</v>
      </c>
    </row>
    <row r="45" spans="2:7" ht="14.25" x14ac:dyDescent="0.2">
      <c r="B45" s="16" t="s">
        <v>98</v>
      </c>
      <c r="C45" s="16" t="e">
        <f>IFERROR(VLOOKUP(CONCATENATE($A$2,$B45),'ML Net 2025_Extern'!$D:$M,4,0),VLOOKUP(CONCATENATE($A$1,$B45),'ML Net 2025_Extern'!$D:$M,4,0))</f>
        <v>#N/A</v>
      </c>
      <c r="D45" s="17" t="e">
        <f>IFERROR(VLOOKUP(CONCATENATE($A$2,$B45),'ML Net 2025_Extern'!$D:$M,6,0),VLOOKUP(CONCATENATE($A$1,$B45),'ML Net 2025_Extern'!$D:$M,6,0))</f>
        <v>#N/A</v>
      </c>
      <c r="E45" s="17" t="e">
        <f>IFERROR(VLOOKUP(CONCATENATE($A$2,$B45),'ML Net 2025_Extern'!$D:$M,7,0),VLOOKUP(CONCATENATE($A$1,$B45),'ML Net 2025_Extern'!$D:$M,7,0))</f>
        <v>#N/A</v>
      </c>
      <c r="F45" s="23" t="e">
        <f>IFERROR(VLOOKUP(CONCATENATE($A$2,$B45),'ML Net 2025_Extern'!$D:$M,8,0),VLOOKUP(CONCATENATE($A$1,$B45),'ML Net 2025_Extern'!$D:$M,8,0))</f>
        <v>#N/A</v>
      </c>
      <c r="G45" s="23" t="e">
        <f>IFERROR(VLOOKUP(CONCATENATE($A$2,$B45),'ML Net 2025_Extern'!$D:$M,9,0),VLOOKUP(CONCATENATE($A$1,$B45),'ML Net 2025_Extern'!$D:$M,9,0))</f>
        <v>#N/A</v>
      </c>
    </row>
    <row r="46" spans="2:7" ht="14.25" x14ac:dyDescent="0.2">
      <c r="B46" s="16" t="s">
        <v>100</v>
      </c>
      <c r="C46" s="16" t="e">
        <f>IFERROR(VLOOKUP(CONCATENATE($A$2,$B46),'ML Net 2025_Extern'!$D:$M,4,0),VLOOKUP(CONCATENATE($A$1,$B46),'ML Net 2025_Extern'!$D:$M,4,0))</f>
        <v>#N/A</v>
      </c>
      <c r="D46" s="17" t="e">
        <f>IFERROR(VLOOKUP(CONCATENATE($A$2,$B46),'ML Net 2025_Extern'!$D:$M,6,0),VLOOKUP(CONCATENATE($A$1,$B46),'ML Net 2025_Extern'!$D:$M,6,0))</f>
        <v>#N/A</v>
      </c>
      <c r="E46" s="17" t="e">
        <f>IFERROR(VLOOKUP(CONCATENATE($A$2,$B46),'ML Net 2025_Extern'!$D:$M,7,0),VLOOKUP(CONCATENATE($A$1,$B46),'ML Net 2025_Extern'!$D:$M,7,0))</f>
        <v>#N/A</v>
      </c>
      <c r="F46" s="23" t="e">
        <f>IFERROR(VLOOKUP(CONCATENATE($A$2,$B46),'ML Net 2025_Extern'!$D:$M,8,0),VLOOKUP(CONCATENATE($A$1,$B46),'ML Net 2025_Extern'!$D:$M,8,0))</f>
        <v>#N/A</v>
      </c>
      <c r="G46" s="23" t="e">
        <f>IFERROR(VLOOKUP(CONCATENATE($A$2,$B46),'ML Net 2025_Extern'!$D:$M,9,0),VLOOKUP(CONCATENATE($A$1,$B46),'ML Net 2025_Extern'!$D:$M,9,0))</f>
        <v>#N/A</v>
      </c>
    </row>
    <row r="47" spans="2:7" ht="14.25" x14ac:dyDescent="0.2">
      <c r="B47" s="16" t="s">
        <v>102</v>
      </c>
      <c r="C47" s="16" t="e">
        <f>IFERROR(VLOOKUP(CONCATENATE($A$2,$B47),'ML Net 2025_Extern'!$D:$M,4,0),VLOOKUP(CONCATENATE($A$1,$B47),'ML Net 2025_Extern'!$D:$M,4,0))</f>
        <v>#N/A</v>
      </c>
      <c r="D47" s="17" t="e">
        <f>IFERROR(VLOOKUP(CONCATENATE($A$2,$B47),'ML Net 2025_Extern'!$D:$M,6,0),VLOOKUP(CONCATENATE($A$1,$B47),'ML Net 2025_Extern'!$D:$M,6,0))</f>
        <v>#N/A</v>
      </c>
      <c r="E47" s="17" t="e">
        <f>IFERROR(VLOOKUP(CONCATENATE($A$2,$B47),'ML Net 2025_Extern'!$D:$M,7,0),VLOOKUP(CONCATENATE($A$1,$B47),'ML Net 2025_Extern'!$D:$M,7,0))</f>
        <v>#N/A</v>
      </c>
      <c r="F47" s="23" t="e">
        <f>IFERROR(VLOOKUP(CONCATENATE($A$2,$B47),'ML Net 2025_Extern'!$D:$M,8,0),VLOOKUP(CONCATENATE($A$1,$B47),'ML Net 2025_Extern'!$D:$M,8,0))</f>
        <v>#N/A</v>
      </c>
      <c r="G47" s="23" t="e">
        <f>IFERROR(VLOOKUP(CONCATENATE($A$2,$B47),'ML Net 2025_Extern'!$D:$M,9,0),VLOOKUP(CONCATENATE($A$1,$B47),'ML Net 2025_Extern'!$D:$M,9,0))</f>
        <v>#N/A</v>
      </c>
    </row>
    <row r="48" spans="2:7" ht="16.5" x14ac:dyDescent="0.2">
      <c r="B48" s="16" t="s">
        <v>181</v>
      </c>
      <c r="C48" s="16" t="e">
        <f>IFERROR(VLOOKUP(CONCATENATE($A$2,$B48),'ML Net 2025_Extern'!$D:$M,4,0),VLOOKUP(CONCATENATE($A$1,$B48),'ML Net 2025_Extern'!$D:$M,4,0))</f>
        <v>#N/A</v>
      </c>
      <c r="D48" s="17" t="e">
        <f>IFERROR(VLOOKUP(CONCATENATE($A$2,$B48),'ML Net 2025_Extern'!$D:$M,6,0),VLOOKUP(CONCATENATE($A$1,$B48),'ML Net 2025_Extern'!$D:$M,6,0))</f>
        <v>#N/A</v>
      </c>
      <c r="E48" s="17" t="e">
        <f>IFERROR(VLOOKUP(CONCATENATE($A$2,$B48),'ML Net 2025_Extern'!$D:$M,7,0),VLOOKUP(CONCATENATE($A$1,$B48),'ML Net 2025_Extern'!$D:$M,7,0))</f>
        <v>#N/A</v>
      </c>
      <c r="F48" s="23" t="e">
        <f>IFERROR(VLOOKUP(CONCATENATE($A$2,$B48),'ML Net 2025_Extern'!$D:$M,8,0),VLOOKUP(CONCATENATE($A$1,$B48),'ML Net 2025_Extern'!$D:$M,8,0))</f>
        <v>#N/A</v>
      </c>
      <c r="G48" s="23" t="e">
        <f>IFERROR(VLOOKUP(CONCATENATE($A$2,$B48),'ML Net 2025_Extern'!$D:$M,9,0),VLOOKUP(CONCATENATE($A$1,$B48),'ML Net 2025_Extern'!$D:$M,9,0))</f>
        <v>#N/A</v>
      </c>
    </row>
    <row r="49" spans="2:7" ht="14.25" x14ac:dyDescent="0.2">
      <c r="B49" s="16" t="s">
        <v>105</v>
      </c>
      <c r="C49" s="16" t="e">
        <f>IFERROR(VLOOKUP(CONCATENATE($A$2,$B49),'ML Net 2025_Extern'!$D:$M,4,0),VLOOKUP(CONCATENATE($A$1,$B49),'ML Net 2025_Extern'!$D:$M,4,0))</f>
        <v>#N/A</v>
      </c>
      <c r="D49" s="17" t="e">
        <f>IFERROR(VLOOKUP(CONCATENATE($A$2,$B49),'ML Net 2025_Extern'!$D:$M,6,0),VLOOKUP(CONCATENATE($A$1,$B49),'ML Net 2025_Extern'!$D:$M,6,0))</f>
        <v>#N/A</v>
      </c>
      <c r="E49" s="17" t="e">
        <f>IFERROR(VLOOKUP(CONCATENATE($A$2,$B49),'ML Net 2025_Extern'!$D:$M,7,0),VLOOKUP(CONCATENATE($A$1,$B49),'ML Net 2025_Extern'!$D:$M,7,0))</f>
        <v>#N/A</v>
      </c>
      <c r="F49" s="23" t="e">
        <f>IFERROR(VLOOKUP(CONCATENATE($A$2,$B49),'ML Net 2025_Extern'!$D:$M,8,0),VLOOKUP(CONCATENATE($A$1,$B49),'ML Net 2025_Extern'!$D:$M,8,0))</f>
        <v>#N/A</v>
      </c>
      <c r="G49" s="23" t="e">
        <f>IFERROR(VLOOKUP(CONCATENATE($A$2,$B49),'ML Net 2025_Extern'!$D:$M,9,0),VLOOKUP(CONCATENATE($A$1,$B49),'ML Net 2025_Extern'!$D:$M,9,0))</f>
        <v>#N/A</v>
      </c>
    </row>
    <row r="50" spans="2:7" ht="14.25" x14ac:dyDescent="0.2">
      <c r="B50" s="16" t="s">
        <v>107</v>
      </c>
      <c r="C50" s="16" t="e">
        <f>IFERROR(VLOOKUP(CONCATENATE($A$2,$B50),'ML Net 2025_Extern'!$D:$M,4,0),VLOOKUP(CONCATENATE($A$1,$B50),'ML Net 2025_Extern'!$D:$M,4,0))</f>
        <v>#N/A</v>
      </c>
      <c r="D50" s="17" t="e">
        <f>IFERROR(VLOOKUP(CONCATENATE($A$2,$B50),'ML Net 2025_Extern'!$D:$M,6,0),VLOOKUP(CONCATENATE($A$1,$B50),'ML Net 2025_Extern'!$D:$M,6,0))</f>
        <v>#N/A</v>
      </c>
      <c r="E50" s="17" t="e">
        <f>IFERROR(VLOOKUP(CONCATENATE($A$2,$B50),'ML Net 2025_Extern'!$D:$M,7,0),VLOOKUP(CONCATENATE($A$1,$B50),'ML Net 2025_Extern'!$D:$M,7,0))</f>
        <v>#N/A</v>
      </c>
      <c r="F50" s="23" t="e">
        <f>IFERROR(VLOOKUP(CONCATENATE($A$2,$B50),'ML Net 2025_Extern'!$D:$M,8,0),VLOOKUP(CONCATENATE($A$1,$B50),'ML Net 2025_Extern'!$D:$M,8,0))</f>
        <v>#N/A</v>
      </c>
      <c r="G50" s="23" t="e">
        <f>IFERROR(VLOOKUP(CONCATENATE($A$2,$B50),'ML Net 2025_Extern'!$D:$M,9,0),VLOOKUP(CONCATENATE($A$1,$B50),'ML Net 2025_Extern'!$D:$M,9,0))</f>
        <v>#N/A</v>
      </c>
    </row>
    <row r="51" spans="2:7" ht="14.25" x14ac:dyDescent="0.2">
      <c r="B51" s="16" t="s">
        <v>109</v>
      </c>
      <c r="C51" s="16" t="e">
        <f>IFERROR(VLOOKUP(CONCATENATE($A$2,$B51),'ML Net 2025_Extern'!$D:$M,4,0),VLOOKUP(CONCATENATE($A$1,$B51),'ML Net 2025_Extern'!$D:$M,4,0))</f>
        <v>#N/A</v>
      </c>
      <c r="D51" s="17" t="e">
        <f>IFERROR(VLOOKUP(CONCATENATE($A$2,$B51),'ML Net 2025_Extern'!$D:$M,6,0),VLOOKUP(CONCATENATE($A$1,$B51),'ML Net 2025_Extern'!$D:$M,6,0))</f>
        <v>#N/A</v>
      </c>
      <c r="E51" s="17" t="e">
        <f>IFERROR(VLOOKUP(CONCATENATE($A$2,$B51),'ML Net 2025_Extern'!$D:$M,7,0),VLOOKUP(CONCATENATE($A$1,$B51),'ML Net 2025_Extern'!$D:$M,7,0))</f>
        <v>#N/A</v>
      </c>
      <c r="F51" s="23" t="e">
        <f>IFERROR(VLOOKUP(CONCATENATE($A$2,$B51),'ML Net 2025_Extern'!$D:$M,8,0),VLOOKUP(CONCATENATE($A$1,$B51),'ML Net 2025_Extern'!$D:$M,8,0))</f>
        <v>#N/A</v>
      </c>
      <c r="G51" s="23" t="e">
        <f>IFERROR(VLOOKUP(CONCATENATE($A$2,$B51),'ML Net 2025_Extern'!$D:$M,9,0),VLOOKUP(CONCATENATE($A$1,$B51),'ML Net 2025_Extern'!$D:$M,9,0))</f>
        <v>#N/A</v>
      </c>
    </row>
    <row r="52" spans="2:7" ht="14.25" x14ac:dyDescent="0.2">
      <c r="B52" s="16" t="s">
        <v>111</v>
      </c>
      <c r="C52" s="16" t="e">
        <f>IFERROR(VLOOKUP(CONCATENATE($A$2,$B52),'ML Net 2025_Extern'!$D:$M,4,0),VLOOKUP(CONCATENATE($A$1,$B52),'ML Net 2025_Extern'!$D:$M,4,0))</f>
        <v>#N/A</v>
      </c>
      <c r="D52" s="17" t="e">
        <f>IFERROR(VLOOKUP(CONCATENATE($A$2,$B52),'ML Net 2025_Extern'!$D:$M,6,0),VLOOKUP(CONCATENATE($A$1,$B52),'ML Net 2025_Extern'!$D:$M,6,0))</f>
        <v>#N/A</v>
      </c>
      <c r="E52" s="17" t="e">
        <f>IFERROR(VLOOKUP(CONCATENATE($A$2,$B52),'ML Net 2025_Extern'!$D:$M,7,0),VLOOKUP(CONCATENATE($A$1,$B52),'ML Net 2025_Extern'!$D:$M,7,0))</f>
        <v>#N/A</v>
      </c>
      <c r="F52" s="23" t="e">
        <f>IFERROR(VLOOKUP(CONCATENATE($A$2,$B52),'ML Net 2025_Extern'!$D:$M,8,0),VLOOKUP(CONCATENATE($A$1,$B52),'ML Net 2025_Extern'!$D:$M,8,0))</f>
        <v>#N/A</v>
      </c>
      <c r="G52" s="23" t="e">
        <f>IFERROR(VLOOKUP(CONCATENATE($A$2,$B52),'ML Net 2025_Extern'!$D:$M,9,0),VLOOKUP(CONCATENATE($A$1,$B52),'ML Net 2025_Extern'!$D:$M,9,0))</f>
        <v>#N/A</v>
      </c>
    </row>
    <row r="53" spans="2:7" ht="14.25" x14ac:dyDescent="0.2">
      <c r="B53" s="16" t="s">
        <v>113</v>
      </c>
      <c r="C53" s="16" t="e">
        <f>IFERROR(VLOOKUP(CONCATENATE($A$2,$B53),'ML Net 2025_Extern'!$D:$M,4,0),VLOOKUP(CONCATENATE($A$1,$B53),'ML Net 2025_Extern'!$D:$M,4,0))</f>
        <v>#N/A</v>
      </c>
      <c r="D53" s="17" t="e">
        <f>IFERROR(VLOOKUP(CONCATENATE($A$2,$B53),'ML Net 2025_Extern'!$D:$M,6,0),VLOOKUP(CONCATENATE($A$1,$B53),'ML Net 2025_Extern'!$D:$M,6,0))</f>
        <v>#N/A</v>
      </c>
      <c r="E53" s="17" t="e">
        <f>IFERROR(VLOOKUP(CONCATENATE($A$2,$B53),'ML Net 2025_Extern'!$D:$M,7,0),VLOOKUP(CONCATENATE($A$1,$B53),'ML Net 2025_Extern'!$D:$M,7,0))</f>
        <v>#N/A</v>
      </c>
      <c r="F53" s="23" t="e">
        <f>IFERROR(VLOOKUP(CONCATENATE($A$2,$B53),'ML Net 2025_Extern'!$D:$M,8,0),VLOOKUP(CONCATENATE($A$1,$B53),'ML Net 2025_Extern'!$D:$M,8,0))</f>
        <v>#N/A</v>
      </c>
      <c r="G53" s="23" t="e">
        <f>IFERROR(VLOOKUP(CONCATENATE($A$2,$B53),'ML Net 2025_Extern'!$D:$M,9,0),VLOOKUP(CONCATENATE($A$1,$B53),'ML Net 2025_Extern'!$D:$M,9,0))</f>
        <v>#N/A</v>
      </c>
    </row>
    <row r="54" spans="2:7" ht="14.25" x14ac:dyDescent="0.2">
      <c r="B54" s="16" t="s">
        <v>115</v>
      </c>
      <c r="C54" s="16" t="e">
        <f>IFERROR(VLOOKUP(CONCATENATE($A$2,$B54),'ML Net 2025_Extern'!$D:$M,4,0),VLOOKUP(CONCATENATE($A$1,$B54),'ML Net 2025_Extern'!$D:$M,4,0))</f>
        <v>#N/A</v>
      </c>
      <c r="D54" s="17" t="e">
        <f>IFERROR(VLOOKUP(CONCATENATE($A$2,$B54),'ML Net 2025_Extern'!$D:$M,6,0),VLOOKUP(CONCATENATE($A$1,$B54),'ML Net 2025_Extern'!$D:$M,6,0))</f>
        <v>#N/A</v>
      </c>
      <c r="E54" s="17" t="e">
        <f>IFERROR(VLOOKUP(CONCATENATE($A$2,$B54),'ML Net 2025_Extern'!$D:$M,7,0),VLOOKUP(CONCATENATE($A$1,$B54),'ML Net 2025_Extern'!$D:$M,7,0))</f>
        <v>#N/A</v>
      </c>
      <c r="F54" s="23" t="e">
        <f>IFERROR(VLOOKUP(CONCATENATE($A$2,$B54),'ML Net 2025_Extern'!$D:$M,8,0),VLOOKUP(CONCATENATE($A$1,$B54),'ML Net 2025_Extern'!$D:$M,8,0))</f>
        <v>#N/A</v>
      </c>
      <c r="G54" s="23" t="e">
        <f>IFERROR(VLOOKUP(CONCATENATE($A$2,$B54),'ML Net 2025_Extern'!$D:$M,9,0),VLOOKUP(CONCATENATE($A$1,$B54),'ML Net 2025_Extern'!$D:$M,9,0))</f>
        <v>#N/A</v>
      </c>
    </row>
    <row r="55" spans="2:7" ht="14.25" x14ac:dyDescent="0.2">
      <c r="B55" s="16" t="s">
        <v>117</v>
      </c>
      <c r="C55" s="16" t="e">
        <f>IFERROR(VLOOKUP(CONCATENATE($A$2,$B55),'ML Net 2025_Extern'!$D:$M,4,0),VLOOKUP(CONCATENATE($A$1,$B55),'ML Net 2025_Extern'!$D:$M,4,0))</f>
        <v>#N/A</v>
      </c>
      <c r="D55" s="17" t="e">
        <f>IFERROR(VLOOKUP(CONCATENATE($A$2,$B55),'ML Net 2025_Extern'!$D:$M,6,0),VLOOKUP(CONCATENATE($A$1,$B55),'ML Net 2025_Extern'!$D:$M,6,0))</f>
        <v>#N/A</v>
      </c>
      <c r="E55" s="17" t="e">
        <f>IFERROR(VLOOKUP(CONCATENATE($A$2,$B55),'ML Net 2025_Extern'!$D:$M,7,0),VLOOKUP(CONCATENATE($A$1,$B55),'ML Net 2025_Extern'!$D:$M,7,0))</f>
        <v>#N/A</v>
      </c>
      <c r="F55" s="23" t="e">
        <f>IFERROR(VLOOKUP(CONCATENATE($A$2,$B55),'ML Net 2025_Extern'!$D:$M,8,0),VLOOKUP(CONCATENATE($A$1,$B55),'ML Net 2025_Extern'!$D:$M,8,0))</f>
        <v>#N/A</v>
      </c>
      <c r="G55" s="23" t="e">
        <f>IFERROR(VLOOKUP(CONCATENATE($A$2,$B55),'ML Net 2025_Extern'!$D:$M,9,0),VLOOKUP(CONCATENATE($A$1,$B55),'ML Net 2025_Extern'!$D:$M,9,0))</f>
        <v>#N/A</v>
      </c>
    </row>
    <row r="56" spans="2:7" ht="14.25" x14ac:dyDescent="0.2">
      <c r="B56" s="16" t="s">
        <v>119</v>
      </c>
      <c r="C56" s="16" t="e">
        <f>IFERROR(VLOOKUP(CONCATENATE($A$2,$B56),'ML Net 2025_Extern'!$D:$M,4,0),VLOOKUP(CONCATENATE($A$1,$B56),'ML Net 2025_Extern'!$D:$M,4,0))</f>
        <v>#N/A</v>
      </c>
      <c r="D56" s="17" t="e">
        <f>IFERROR(VLOOKUP(CONCATENATE($A$2,$B56),'ML Net 2025_Extern'!$D:$M,6,0),VLOOKUP(CONCATENATE($A$1,$B56),'ML Net 2025_Extern'!$D:$M,6,0))</f>
        <v>#N/A</v>
      </c>
      <c r="E56" s="17" t="e">
        <f>IFERROR(VLOOKUP(CONCATENATE($A$2,$B56),'ML Net 2025_Extern'!$D:$M,7,0),VLOOKUP(CONCATENATE($A$1,$B56),'ML Net 2025_Extern'!$D:$M,7,0))</f>
        <v>#N/A</v>
      </c>
      <c r="F56" s="23" t="e">
        <f>IFERROR(VLOOKUP(CONCATENATE($A$2,$B56),'ML Net 2025_Extern'!$D:$M,8,0),VLOOKUP(CONCATENATE($A$1,$B56),'ML Net 2025_Extern'!$D:$M,8,0))</f>
        <v>#N/A</v>
      </c>
      <c r="G56" s="23" t="e">
        <f>IFERROR(VLOOKUP(CONCATENATE($A$2,$B56),'ML Net 2025_Extern'!$D:$M,9,0),VLOOKUP(CONCATENATE($A$1,$B56),'ML Net 2025_Extern'!$D:$M,9,0))</f>
        <v>#N/A</v>
      </c>
    </row>
    <row r="57" spans="2:7" ht="14.25" x14ac:dyDescent="0.2">
      <c r="B57" s="16" t="s">
        <v>121</v>
      </c>
      <c r="C57" s="16" t="e">
        <f>IFERROR(VLOOKUP(CONCATENATE($A$2,$B57),'ML Net 2025_Extern'!$D:$M,4,0),VLOOKUP(CONCATENATE($A$1,$B57),'ML Net 2025_Extern'!$D:$M,4,0))</f>
        <v>#N/A</v>
      </c>
      <c r="D57" s="17" t="e">
        <f>IFERROR(VLOOKUP(CONCATENATE($A$2,$B57),'ML Net 2025_Extern'!$D:$M,6,0),VLOOKUP(CONCATENATE($A$1,$B57),'ML Net 2025_Extern'!$D:$M,6,0))</f>
        <v>#N/A</v>
      </c>
      <c r="E57" s="17" t="e">
        <f>IFERROR(VLOOKUP(CONCATENATE($A$2,$B57),'ML Net 2025_Extern'!$D:$M,7,0),VLOOKUP(CONCATENATE($A$1,$B57),'ML Net 2025_Extern'!$D:$M,7,0))</f>
        <v>#N/A</v>
      </c>
      <c r="F57" s="23" t="e">
        <f>IFERROR(VLOOKUP(CONCATENATE($A$2,$B57),'ML Net 2025_Extern'!$D:$M,8,0),VLOOKUP(CONCATENATE($A$1,$B57),'ML Net 2025_Extern'!$D:$M,8,0))</f>
        <v>#N/A</v>
      </c>
      <c r="G57" s="23" t="e">
        <f>IFERROR(VLOOKUP(CONCATENATE($A$2,$B57),'ML Net 2025_Extern'!$D:$M,9,0),VLOOKUP(CONCATENATE($A$1,$B57),'ML Net 2025_Extern'!$D:$M,9,0))</f>
        <v>#N/A</v>
      </c>
    </row>
    <row r="58" spans="2:7" ht="14.25" x14ac:dyDescent="0.2">
      <c r="B58" s="16" t="s">
        <v>123</v>
      </c>
      <c r="C58" s="16" t="e">
        <f>IFERROR(VLOOKUP(CONCATENATE($A$2,$B58),'ML Net 2025_Extern'!$D:$M,4,0),VLOOKUP(CONCATENATE($A$1,$B58),'ML Net 2025_Extern'!$D:$M,4,0))</f>
        <v>#N/A</v>
      </c>
      <c r="D58" s="17" t="e">
        <f>IFERROR(VLOOKUP(CONCATENATE($A$2,$B58),'ML Net 2025_Extern'!$D:$M,6,0),VLOOKUP(CONCATENATE($A$1,$B58),'ML Net 2025_Extern'!$D:$M,6,0))</f>
        <v>#N/A</v>
      </c>
      <c r="E58" s="17" t="e">
        <f>IFERROR(VLOOKUP(CONCATENATE($A$2,$B58),'ML Net 2025_Extern'!$D:$M,7,0),VLOOKUP(CONCATENATE($A$1,$B58),'ML Net 2025_Extern'!$D:$M,7,0))</f>
        <v>#N/A</v>
      </c>
      <c r="F58" s="23" t="e">
        <f>IFERROR(VLOOKUP(CONCATENATE($A$2,$B58),'ML Net 2025_Extern'!$D:$M,8,0),VLOOKUP(CONCATENATE($A$1,$B58),'ML Net 2025_Extern'!$D:$M,8,0))</f>
        <v>#N/A</v>
      </c>
      <c r="G58" s="23" t="e">
        <f>IFERROR(VLOOKUP(CONCATENATE($A$2,$B58),'ML Net 2025_Extern'!$D:$M,9,0),VLOOKUP(CONCATENATE($A$1,$B58),'ML Net 2025_Extern'!$D:$M,9,0))</f>
        <v>#N/A</v>
      </c>
    </row>
    <row r="59" spans="2:7" ht="14.25" x14ac:dyDescent="0.2">
      <c r="B59" s="16" t="s">
        <v>125</v>
      </c>
      <c r="C59" s="16" t="e">
        <f>IFERROR(VLOOKUP(CONCATENATE($A$2,$B59),'ML Net 2025_Extern'!$D:$M,4,0),VLOOKUP(CONCATENATE($A$1,$B59),'ML Net 2025_Extern'!$D:$M,4,0))</f>
        <v>#N/A</v>
      </c>
      <c r="D59" s="17" t="e">
        <f>IFERROR(VLOOKUP(CONCATENATE($A$2,$B59),'ML Net 2025_Extern'!$D:$M,6,0),VLOOKUP(CONCATENATE($A$1,$B59),'ML Net 2025_Extern'!$D:$M,6,0))</f>
        <v>#N/A</v>
      </c>
      <c r="E59" s="17" t="e">
        <f>IFERROR(VLOOKUP(CONCATENATE($A$2,$B59),'ML Net 2025_Extern'!$D:$M,7,0),VLOOKUP(CONCATENATE($A$1,$B59),'ML Net 2025_Extern'!$D:$M,7,0))</f>
        <v>#N/A</v>
      </c>
      <c r="F59" s="23" t="e">
        <f>IFERROR(VLOOKUP(CONCATENATE($A$2,$B59),'ML Net 2025_Extern'!$D:$M,8,0),VLOOKUP(CONCATENATE($A$1,$B59),'ML Net 2025_Extern'!$D:$M,8,0))</f>
        <v>#N/A</v>
      </c>
      <c r="G59" s="23" t="e">
        <f>IFERROR(VLOOKUP(CONCATENATE($A$2,$B59),'ML Net 2025_Extern'!$D:$M,9,0),VLOOKUP(CONCATENATE($A$1,$B59),'ML Net 2025_Extern'!$D:$M,9,0))</f>
        <v>#N/A</v>
      </c>
    </row>
    <row r="60" spans="2:7" ht="16.5" x14ac:dyDescent="0.2">
      <c r="B60" s="16" t="s">
        <v>182</v>
      </c>
      <c r="C60" s="16" t="e">
        <f>IFERROR(VLOOKUP(CONCATENATE($A$2,$B60),'ML Net 2025_Extern'!$D:$M,4,0),VLOOKUP(CONCATENATE($A$1,$B60),'ML Net 2025_Extern'!$D:$M,4,0))</f>
        <v>#N/A</v>
      </c>
      <c r="D60" s="17" t="e">
        <f>IFERROR(VLOOKUP(CONCATENATE($A$2,$B60),'ML Net 2025_Extern'!$D:$M,6,0),VLOOKUP(CONCATENATE($A$1,$B60),'ML Net 2025_Extern'!$D:$M,6,0))</f>
        <v>#N/A</v>
      </c>
      <c r="E60" s="17" t="e">
        <f>IFERROR(VLOOKUP(CONCATENATE($A$2,$B60),'ML Net 2025_Extern'!$D:$M,7,0),VLOOKUP(CONCATENATE($A$1,$B60),'ML Net 2025_Extern'!$D:$M,7,0))</f>
        <v>#N/A</v>
      </c>
      <c r="F60" s="23" t="e">
        <f>IFERROR(VLOOKUP(CONCATENATE($A$2,$B60),'ML Net 2025_Extern'!$D:$M,8,0),VLOOKUP(CONCATENATE($A$1,$B60),'ML Net 2025_Extern'!$D:$M,8,0))</f>
        <v>#N/A</v>
      </c>
      <c r="G60" s="23" t="e">
        <f>IFERROR(VLOOKUP(CONCATENATE($A$2,$B60),'ML Net 2025_Extern'!$D:$M,9,0),VLOOKUP(CONCATENATE($A$1,$B60),'ML Net 2025_Extern'!$D:$M,9,0))</f>
        <v>#N/A</v>
      </c>
    </row>
    <row r="61" spans="2:7" ht="16.5" x14ac:dyDescent="0.2">
      <c r="B61" s="16" t="s">
        <v>186</v>
      </c>
      <c r="C61" s="16" t="e">
        <f>IFERROR(VLOOKUP(CONCATENATE($A$2,$B61),'ML Net 2025_Extern'!$D:$M,4,0),VLOOKUP(CONCATENATE($A$1,$B61),'ML Net 2025_Extern'!$D:$M,4,0))</f>
        <v>#N/A</v>
      </c>
      <c r="D61" s="17" t="e">
        <f>IFERROR(VLOOKUP(CONCATENATE($A$2,$B61),'ML Net 2025_Extern'!$D:$M,6,0),VLOOKUP(CONCATENATE($A$1,$B61),'ML Net 2025_Extern'!$D:$M,6,0))</f>
        <v>#N/A</v>
      </c>
      <c r="E61" s="17" t="e">
        <f>IFERROR(VLOOKUP(CONCATENATE($A$2,$B61),'ML Net 2025_Extern'!$D:$M,7,0),VLOOKUP(CONCATENATE($A$1,$B61),'ML Net 2025_Extern'!$D:$M,7,0))</f>
        <v>#N/A</v>
      </c>
      <c r="F61" s="23" t="e">
        <f>IFERROR(VLOOKUP(CONCATENATE($A$2,$B61),'ML Net 2025_Extern'!$D:$M,8,0),VLOOKUP(CONCATENATE($A$1,$B61),'ML Net 2025_Extern'!$D:$M,8,0))</f>
        <v>#N/A</v>
      </c>
      <c r="G61" s="23" t="e">
        <f>IFERROR(VLOOKUP(CONCATENATE($A$2,$B61),'ML Net 2025_Extern'!$D:$M,9,0),VLOOKUP(CONCATENATE($A$1,$B61),'ML Net 2025_Extern'!$D:$M,9,0))</f>
        <v>#N/A</v>
      </c>
    </row>
    <row r="62" spans="2:7" ht="14.25" x14ac:dyDescent="0.2">
      <c r="B62" s="16" t="s">
        <v>129</v>
      </c>
      <c r="C62" s="16" t="e">
        <f>IFERROR(VLOOKUP(CONCATENATE($A$2,$B62),'ML Net 2025_Extern'!$D:$M,4,0),VLOOKUP(CONCATENATE($A$1,$B62),'ML Net 2025_Extern'!$D:$M,4,0))</f>
        <v>#N/A</v>
      </c>
      <c r="D62" s="17" t="e">
        <f>IFERROR(VLOOKUP(CONCATENATE($A$2,$B62),'ML Net 2025_Extern'!$D:$M,6,0),VLOOKUP(CONCATENATE($A$1,$B62),'ML Net 2025_Extern'!$D:$M,6,0))</f>
        <v>#N/A</v>
      </c>
      <c r="E62" s="17" t="e">
        <f>IFERROR(VLOOKUP(CONCATENATE($A$2,$B62),'ML Net 2025_Extern'!$D:$M,7,0),VLOOKUP(CONCATENATE($A$1,$B62),'ML Net 2025_Extern'!$D:$M,7,0))</f>
        <v>#N/A</v>
      </c>
      <c r="F62" s="23" t="e">
        <f>IFERROR(VLOOKUP(CONCATENATE($A$2,$B62),'ML Net 2025_Extern'!$D:$M,8,0),VLOOKUP(CONCATENATE($A$1,$B62),'ML Net 2025_Extern'!$D:$M,8,0))</f>
        <v>#N/A</v>
      </c>
      <c r="G62" s="23" t="e">
        <f>IFERROR(VLOOKUP(CONCATENATE($A$2,$B62),'ML Net 2025_Extern'!$D:$M,9,0),VLOOKUP(CONCATENATE($A$1,$B62),'ML Net 2025_Extern'!$D:$M,9,0))</f>
        <v>#N/A</v>
      </c>
    </row>
    <row r="63" spans="2:7" ht="14.25" x14ac:dyDescent="0.2">
      <c r="B63" s="16" t="s">
        <v>131</v>
      </c>
      <c r="C63" s="16" t="e">
        <f>IFERROR(VLOOKUP(CONCATENATE($A$2,$B63),'ML Net 2025_Extern'!$D:$M,4,0),VLOOKUP(CONCATENATE($A$1,$B63),'ML Net 2025_Extern'!$D:$M,4,0))</f>
        <v>#N/A</v>
      </c>
      <c r="D63" s="17" t="e">
        <f>IFERROR(VLOOKUP(CONCATENATE($A$2,$B63),'ML Net 2025_Extern'!$D:$M,6,0),VLOOKUP(CONCATENATE($A$1,$B63),'ML Net 2025_Extern'!$D:$M,6,0))</f>
        <v>#N/A</v>
      </c>
      <c r="E63" s="17" t="e">
        <f>IFERROR(VLOOKUP(CONCATENATE($A$2,$B63),'ML Net 2025_Extern'!$D:$M,7,0),VLOOKUP(CONCATENATE($A$1,$B63),'ML Net 2025_Extern'!$D:$M,7,0))</f>
        <v>#N/A</v>
      </c>
      <c r="F63" s="23" t="e">
        <f>IFERROR(VLOOKUP(CONCATENATE($A$2,$B63),'ML Net 2025_Extern'!$D:$M,8,0),VLOOKUP(CONCATENATE($A$1,$B63),'ML Net 2025_Extern'!$D:$M,8,0))</f>
        <v>#N/A</v>
      </c>
      <c r="G63" s="23" t="e">
        <f>IFERROR(VLOOKUP(CONCATENATE($A$2,$B63),'ML Net 2025_Extern'!$D:$M,9,0),VLOOKUP(CONCATENATE($A$1,$B63),'ML Net 2025_Extern'!$D:$M,9,0))</f>
        <v>#N/A</v>
      </c>
    </row>
    <row r="64" spans="2:7" ht="14.25" x14ac:dyDescent="0.2">
      <c r="B64" s="16" t="s">
        <v>133</v>
      </c>
      <c r="C64" s="16" t="e">
        <f>IFERROR(VLOOKUP(CONCATENATE($A$2,$B64),'ML Net 2025_Extern'!$D:$M,4,0),VLOOKUP(CONCATENATE($A$1,$B64),'ML Net 2025_Extern'!$D:$M,4,0))</f>
        <v>#N/A</v>
      </c>
      <c r="D64" s="17" t="e">
        <f>IFERROR(VLOOKUP(CONCATENATE($A$2,$B64),'ML Net 2025_Extern'!$D:$M,6,0),VLOOKUP(CONCATENATE($A$1,$B64),'ML Net 2025_Extern'!$D:$M,6,0))</f>
        <v>#N/A</v>
      </c>
      <c r="E64" s="17" t="e">
        <f>IFERROR(VLOOKUP(CONCATENATE($A$2,$B64),'ML Net 2025_Extern'!$D:$M,7,0),VLOOKUP(CONCATENATE($A$1,$B64),'ML Net 2025_Extern'!$D:$M,7,0))</f>
        <v>#N/A</v>
      </c>
      <c r="F64" s="23" t="e">
        <f>IFERROR(VLOOKUP(CONCATENATE($A$2,$B64),'ML Net 2025_Extern'!$D:$M,8,0),VLOOKUP(CONCATENATE($A$1,$B64),'ML Net 2025_Extern'!$D:$M,8,0))</f>
        <v>#N/A</v>
      </c>
      <c r="G64" s="23" t="e">
        <f>IFERROR(VLOOKUP(CONCATENATE($A$2,$B64),'ML Net 2025_Extern'!$D:$M,9,0),VLOOKUP(CONCATENATE($A$1,$B64),'ML Net 2025_Extern'!$D:$M,9,0))</f>
        <v>#N/A</v>
      </c>
    </row>
    <row r="65" spans="2:7" ht="14.25" x14ac:dyDescent="0.2">
      <c r="B65" s="16" t="s">
        <v>135</v>
      </c>
      <c r="C65" s="16" t="e">
        <f>IFERROR(VLOOKUP(CONCATENATE($A$2,$B65),'ML Net 2025_Extern'!$D:$M,4,0),VLOOKUP(CONCATENATE($A$1,$B65),'ML Net 2025_Extern'!$D:$M,4,0))</f>
        <v>#N/A</v>
      </c>
      <c r="D65" s="17" t="e">
        <f>IFERROR(VLOOKUP(CONCATENATE($A$2,$B65),'ML Net 2025_Extern'!$D:$M,6,0),VLOOKUP(CONCATENATE($A$1,$B65),'ML Net 2025_Extern'!$D:$M,6,0))</f>
        <v>#N/A</v>
      </c>
      <c r="E65" s="17" t="e">
        <f>IFERROR(VLOOKUP(CONCATENATE($A$2,$B65),'ML Net 2025_Extern'!$D:$M,7,0),VLOOKUP(CONCATENATE($A$1,$B65),'ML Net 2025_Extern'!$D:$M,7,0))</f>
        <v>#N/A</v>
      </c>
      <c r="F65" s="23" t="e">
        <f>IFERROR(VLOOKUP(CONCATENATE($A$2,$B65),'ML Net 2025_Extern'!$D:$M,8,0),VLOOKUP(CONCATENATE($A$1,$B65),'ML Net 2025_Extern'!$D:$M,8,0))</f>
        <v>#N/A</v>
      </c>
      <c r="G65" s="23" t="e">
        <f>IFERROR(VLOOKUP(CONCATENATE($A$2,$B65),'ML Net 2025_Extern'!$D:$M,9,0),VLOOKUP(CONCATENATE($A$1,$B65),'ML Net 2025_Extern'!$D:$M,9,0))</f>
        <v>#N/A</v>
      </c>
    </row>
    <row r="66" spans="2:7" ht="14.25" x14ac:dyDescent="0.2">
      <c r="B66" s="16" t="s">
        <v>137</v>
      </c>
      <c r="C66" s="16" t="e">
        <f>IFERROR(VLOOKUP(CONCATENATE($A$2,$B66),'ML Net 2025_Extern'!$D:$M,4,0),VLOOKUP(CONCATENATE($A$1,$B66),'ML Net 2025_Extern'!$D:$M,4,0))</f>
        <v>#N/A</v>
      </c>
      <c r="D66" s="17" t="e">
        <f>IFERROR(VLOOKUP(CONCATENATE($A$2,$B66),'ML Net 2025_Extern'!$D:$M,6,0),VLOOKUP(CONCATENATE($A$1,$B66),'ML Net 2025_Extern'!$D:$M,6,0))</f>
        <v>#N/A</v>
      </c>
      <c r="E66" s="17" t="e">
        <f>IFERROR(VLOOKUP(CONCATENATE($A$2,$B66),'ML Net 2025_Extern'!$D:$M,7,0),VLOOKUP(CONCATENATE($A$1,$B66),'ML Net 2025_Extern'!$D:$M,7,0))</f>
        <v>#N/A</v>
      </c>
      <c r="F66" s="23" t="e">
        <f>IFERROR(VLOOKUP(CONCATENATE($A$2,$B66),'ML Net 2025_Extern'!$D:$M,8,0),VLOOKUP(CONCATENATE($A$1,$B66),'ML Net 2025_Extern'!$D:$M,8,0))</f>
        <v>#N/A</v>
      </c>
      <c r="G66" s="23" t="e">
        <f>IFERROR(VLOOKUP(CONCATENATE($A$2,$B66),'ML Net 2025_Extern'!$D:$M,9,0),VLOOKUP(CONCATENATE($A$1,$B66),'ML Net 2025_Extern'!$D:$M,9,0))</f>
        <v>#N/A</v>
      </c>
    </row>
    <row r="67" spans="2:7" ht="14.25" x14ac:dyDescent="0.2">
      <c r="B67" s="16" t="s">
        <v>139</v>
      </c>
      <c r="C67" s="16" t="e">
        <f>IFERROR(VLOOKUP(CONCATENATE($A$2,$B67),'ML Net 2025_Extern'!$D:$M,4,0),VLOOKUP(CONCATENATE($A$1,$B67),'ML Net 2025_Extern'!$D:$M,4,0))</f>
        <v>#N/A</v>
      </c>
      <c r="D67" s="17" t="e">
        <f>IFERROR(VLOOKUP(CONCATENATE($A$2,$B67),'ML Net 2025_Extern'!$D:$M,6,0),VLOOKUP(CONCATENATE($A$1,$B67),'ML Net 2025_Extern'!$D:$M,6,0))</f>
        <v>#N/A</v>
      </c>
      <c r="E67" s="17" t="e">
        <f>IFERROR(VLOOKUP(CONCATENATE($A$2,$B67),'ML Net 2025_Extern'!$D:$M,7,0),VLOOKUP(CONCATENATE($A$1,$B67),'ML Net 2025_Extern'!$D:$M,7,0))</f>
        <v>#N/A</v>
      </c>
      <c r="F67" s="23" t="e">
        <f>IFERROR(VLOOKUP(CONCATENATE($A$2,$B67),'ML Net 2025_Extern'!$D:$M,8,0),VLOOKUP(CONCATENATE($A$1,$B67),'ML Net 2025_Extern'!$D:$M,8,0))</f>
        <v>#N/A</v>
      </c>
      <c r="G67" s="23" t="e">
        <f>IFERROR(VLOOKUP(CONCATENATE($A$2,$B67),'ML Net 2025_Extern'!$D:$M,9,0),VLOOKUP(CONCATENATE($A$1,$B67),'ML Net 2025_Extern'!$D:$M,9,0))</f>
        <v>#N/A</v>
      </c>
    </row>
    <row r="68" spans="2:7" ht="16.5" x14ac:dyDescent="0.2">
      <c r="B68" s="16" t="s">
        <v>187</v>
      </c>
      <c r="C68" s="16" t="e">
        <f>IFERROR(VLOOKUP(CONCATENATE($A$2,$B68),'ML Net 2025_Extern'!$D:$M,4,0),VLOOKUP(CONCATENATE($A$1,$B68),'ML Net 2025_Extern'!$D:$M,4,0))</f>
        <v>#N/A</v>
      </c>
      <c r="D68" s="17" t="e">
        <f>IFERROR(VLOOKUP(CONCATENATE($A$2,$B68),'ML Net 2025_Extern'!$D:$M,6,0),VLOOKUP(CONCATENATE($A$1,$B68),'ML Net 2025_Extern'!$D:$M,6,0))</f>
        <v>#N/A</v>
      </c>
      <c r="E68" s="17" t="e">
        <f>IFERROR(VLOOKUP(CONCATENATE($A$2,$B68),'ML Net 2025_Extern'!$D:$M,7,0),VLOOKUP(CONCATENATE($A$1,$B68),'ML Net 2025_Extern'!$D:$M,7,0))</f>
        <v>#N/A</v>
      </c>
      <c r="F68" s="23" t="e">
        <f>IFERROR(VLOOKUP(CONCATENATE($A$2,$B68),'ML Net 2025_Extern'!$D:$M,8,0),VLOOKUP(CONCATENATE($A$1,$B68),'ML Net 2025_Extern'!$D:$M,8,0))</f>
        <v>#N/A</v>
      </c>
      <c r="G68" s="23" t="e">
        <f>IFERROR(VLOOKUP(CONCATENATE($A$2,$B68),'ML Net 2025_Extern'!$D:$M,9,0),VLOOKUP(CONCATENATE($A$1,$B68),'ML Net 2025_Extern'!$D:$M,9,0))</f>
        <v>#N/A</v>
      </c>
    </row>
    <row r="69" spans="2:7" ht="14.25" x14ac:dyDescent="0.2">
      <c r="B69" s="16" t="s">
        <v>142</v>
      </c>
      <c r="C69" s="16" t="e">
        <f>IFERROR(VLOOKUP(CONCATENATE($A$2,$B69),'ML Net 2025_Extern'!$D:$M,4,0),VLOOKUP(CONCATENATE($A$1,$B69),'ML Net 2025_Extern'!$D:$M,4,0))</f>
        <v>#N/A</v>
      </c>
      <c r="D69" s="17" t="e">
        <f>IFERROR(VLOOKUP(CONCATENATE($A$2,$B69),'ML Net 2025_Extern'!$D:$M,6,0),VLOOKUP(CONCATENATE($A$1,$B69),'ML Net 2025_Extern'!$D:$M,6,0))</f>
        <v>#N/A</v>
      </c>
      <c r="E69" s="17" t="e">
        <f>IFERROR(VLOOKUP(CONCATENATE($A$2,$B69),'ML Net 2025_Extern'!$D:$M,7,0),VLOOKUP(CONCATENATE($A$1,$B69),'ML Net 2025_Extern'!$D:$M,7,0))</f>
        <v>#N/A</v>
      </c>
      <c r="F69" s="23" t="e">
        <f>IFERROR(VLOOKUP(CONCATENATE($A$2,$B69),'ML Net 2025_Extern'!$D:$M,8,0),VLOOKUP(CONCATENATE($A$1,$B69),'ML Net 2025_Extern'!$D:$M,8,0))</f>
        <v>#N/A</v>
      </c>
      <c r="G69" s="23" t="e">
        <f>IFERROR(VLOOKUP(CONCATENATE($A$2,$B69),'ML Net 2025_Extern'!$D:$M,9,0),VLOOKUP(CONCATENATE($A$1,$B69),'ML Net 2025_Extern'!$D:$M,9,0))</f>
        <v>#N/A</v>
      </c>
    </row>
    <row r="70" spans="2:7" ht="14.25" x14ac:dyDescent="0.2">
      <c r="B70" s="16" t="s">
        <v>144</v>
      </c>
      <c r="C70" s="16" t="e">
        <f>IFERROR(VLOOKUP(CONCATENATE($A$2,$B70),'ML Net 2025_Extern'!$D:$M,4,0),VLOOKUP(CONCATENATE($A$1,$B70),'ML Net 2025_Extern'!$D:$M,4,0))</f>
        <v>#N/A</v>
      </c>
      <c r="D70" s="17" t="e">
        <f>IFERROR(VLOOKUP(CONCATENATE($A$2,$B70),'ML Net 2025_Extern'!$D:$M,6,0),VLOOKUP(CONCATENATE($A$1,$B70),'ML Net 2025_Extern'!$D:$M,6,0))</f>
        <v>#N/A</v>
      </c>
      <c r="E70" s="17" t="e">
        <f>IFERROR(VLOOKUP(CONCATENATE($A$2,$B70),'ML Net 2025_Extern'!$D:$M,7,0),VLOOKUP(CONCATENATE($A$1,$B70),'ML Net 2025_Extern'!$D:$M,7,0))</f>
        <v>#N/A</v>
      </c>
      <c r="F70" s="23" t="e">
        <f>IFERROR(VLOOKUP(CONCATENATE($A$2,$B70),'ML Net 2025_Extern'!$D:$M,8,0),VLOOKUP(CONCATENATE($A$1,$B70),'ML Net 2025_Extern'!$D:$M,8,0))</f>
        <v>#N/A</v>
      </c>
      <c r="G70" s="23" t="e">
        <f>IFERROR(VLOOKUP(CONCATENATE($A$2,$B70),'ML Net 2025_Extern'!$D:$M,9,0),VLOOKUP(CONCATENATE($A$1,$B70),'ML Net 2025_Extern'!$D:$M,9,0))</f>
        <v>#N/A</v>
      </c>
    </row>
    <row r="71" spans="2:7" ht="14.25" x14ac:dyDescent="0.2">
      <c r="B71" s="16" t="s">
        <v>146</v>
      </c>
      <c r="C71" s="16" t="e">
        <f>IFERROR(VLOOKUP(CONCATENATE($A$2,$B71),'ML Net 2025_Extern'!$D:$M,4,0),VLOOKUP(CONCATENATE($A$1,$B71),'ML Net 2025_Extern'!$D:$M,4,0))</f>
        <v>#N/A</v>
      </c>
      <c r="D71" s="17" t="e">
        <f>IFERROR(VLOOKUP(CONCATENATE($A$2,$B71),'ML Net 2025_Extern'!$D:$M,6,0),VLOOKUP(CONCATENATE($A$1,$B71),'ML Net 2025_Extern'!$D:$M,6,0))</f>
        <v>#N/A</v>
      </c>
      <c r="E71" s="17" t="e">
        <f>IFERROR(VLOOKUP(CONCATENATE($A$2,$B71),'ML Net 2025_Extern'!$D:$M,7,0),VLOOKUP(CONCATENATE($A$1,$B71),'ML Net 2025_Extern'!$D:$M,7,0))</f>
        <v>#N/A</v>
      </c>
      <c r="F71" s="23" t="e">
        <f>IFERROR(VLOOKUP(CONCATENATE($A$2,$B71),'ML Net 2025_Extern'!$D:$M,8,0),VLOOKUP(CONCATENATE($A$1,$B71),'ML Net 2025_Extern'!$D:$M,8,0))</f>
        <v>#N/A</v>
      </c>
      <c r="G71" s="23" t="e">
        <f>IFERROR(VLOOKUP(CONCATENATE($A$2,$B71),'ML Net 2025_Extern'!$D:$M,9,0),VLOOKUP(CONCATENATE($A$1,$B71),'ML Net 2025_Extern'!$D:$M,9,0))</f>
        <v>#N/A</v>
      </c>
    </row>
    <row r="72" spans="2:7" ht="14.25" x14ac:dyDescent="0.2">
      <c r="B72" s="16" t="s">
        <v>148</v>
      </c>
      <c r="C72" s="16" t="e">
        <f>IFERROR(VLOOKUP(CONCATENATE($A$2,$B72),'ML Net 2025_Extern'!$D:$M,4,0),VLOOKUP(CONCATENATE($A$1,$B72),'ML Net 2025_Extern'!$D:$M,4,0))</f>
        <v>#N/A</v>
      </c>
      <c r="D72" s="17" t="e">
        <f>IFERROR(VLOOKUP(CONCATENATE($A$2,$B72),'ML Net 2025_Extern'!$D:$M,6,0),VLOOKUP(CONCATENATE($A$1,$B72),'ML Net 2025_Extern'!$D:$M,6,0))</f>
        <v>#N/A</v>
      </c>
      <c r="E72" s="17" t="e">
        <f>IFERROR(VLOOKUP(CONCATENATE($A$2,$B72),'ML Net 2025_Extern'!$D:$M,7,0),VLOOKUP(CONCATENATE($A$1,$B72),'ML Net 2025_Extern'!$D:$M,7,0))</f>
        <v>#N/A</v>
      </c>
      <c r="F72" s="23" t="e">
        <f>IFERROR(VLOOKUP(CONCATENATE($A$2,$B72),'ML Net 2025_Extern'!$D:$M,8,0),VLOOKUP(CONCATENATE($A$1,$B72),'ML Net 2025_Extern'!$D:$M,8,0))</f>
        <v>#N/A</v>
      </c>
      <c r="G72" s="23" t="e">
        <f>IFERROR(VLOOKUP(CONCATENATE($A$2,$B72),'ML Net 2025_Extern'!$D:$M,9,0),VLOOKUP(CONCATENATE($A$1,$B72),'ML Net 2025_Extern'!$D:$M,9,0))</f>
        <v>#N/A</v>
      </c>
    </row>
    <row r="73" spans="2:7" ht="14.25" x14ac:dyDescent="0.2">
      <c r="B73" s="16" t="s">
        <v>150</v>
      </c>
      <c r="C73" s="16" t="e">
        <f>IFERROR(VLOOKUP(CONCATENATE($A$2,$B73),'ML Net 2025_Extern'!$D:$M,4,0),VLOOKUP(CONCATENATE($A$1,$B73),'ML Net 2025_Extern'!$D:$M,4,0))</f>
        <v>#N/A</v>
      </c>
      <c r="D73" s="17" t="e">
        <f>IFERROR(VLOOKUP(CONCATENATE($A$2,$B73),'ML Net 2025_Extern'!$D:$M,6,0),VLOOKUP(CONCATENATE($A$1,$B73),'ML Net 2025_Extern'!$D:$M,6,0))</f>
        <v>#N/A</v>
      </c>
      <c r="E73" s="17" t="e">
        <f>IFERROR(VLOOKUP(CONCATENATE($A$2,$B73),'ML Net 2025_Extern'!$D:$M,7,0),VLOOKUP(CONCATENATE($A$1,$B73),'ML Net 2025_Extern'!$D:$M,7,0))</f>
        <v>#N/A</v>
      </c>
      <c r="F73" s="23" t="e">
        <f>IFERROR(VLOOKUP(CONCATENATE($A$2,$B73),'ML Net 2025_Extern'!$D:$M,8,0),VLOOKUP(CONCATENATE($A$1,$B73),'ML Net 2025_Extern'!$D:$M,8,0))</f>
        <v>#N/A</v>
      </c>
      <c r="G73" s="23" t="e">
        <f>IFERROR(VLOOKUP(CONCATENATE($A$2,$B73),'ML Net 2025_Extern'!$D:$M,9,0),VLOOKUP(CONCATENATE($A$1,$B73),'ML Net 2025_Extern'!$D:$M,9,0))</f>
        <v>#N/A</v>
      </c>
    </row>
    <row r="74" spans="2:7" ht="14.25" x14ac:dyDescent="0.2">
      <c r="B74" s="16" t="s">
        <v>152</v>
      </c>
      <c r="C74" s="16" t="e">
        <f>IFERROR(VLOOKUP(CONCATENATE($A$2,$B74),'ML Net 2025_Extern'!$D:$M,4,0),VLOOKUP(CONCATENATE($A$1,$B74),'ML Net 2025_Extern'!$D:$M,4,0))</f>
        <v>#N/A</v>
      </c>
      <c r="D74" s="17" t="e">
        <f>IFERROR(VLOOKUP(CONCATENATE($A$2,$B74),'ML Net 2025_Extern'!$D:$M,6,0),VLOOKUP(CONCATENATE($A$1,$B74),'ML Net 2025_Extern'!$D:$M,6,0))</f>
        <v>#N/A</v>
      </c>
      <c r="E74" s="17" t="e">
        <f>IFERROR(VLOOKUP(CONCATENATE($A$2,$B74),'ML Net 2025_Extern'!$D:$M,7,0),VLOOKUP(CONCATENATE($A$1,$B74),'ML Net 2025_Extern'!$D:$M,7,0))</f>
        <v>#N/A</v>
      </c>
      <c r="F74" s="23" t="e">
        <f>IFERROR(VLOOKUP(CONCATENATE($A$2,$B74),'ML Net 2025_Extern'!$D:$M,8,0),VLOOKUP(CONCATENATE($A$1,$B74),'ML Net 2025_Extern'!$D:$M,8,0))</f>
        <v>#N/A</v>
      </c>
      <c r="G74" s="23" t="e">
        <f>IFERROR(VLOOKUP(CONCATENATE($A$2,$B74),'ML Net 2025_Extern'!$D:$M,9,0),VLOOKUP(CONCATENATE($A$1,$B74),'ML Net 2025_Extern'!$D:$M,9,0))</f>
        <v>#N/A</v>
      </c>
    </row>
    <row r="75" spans="2:7" ht="16.5" x14ac:dyDescent="0.2">
      <c r="B75" s="16" t="s">
        <v>188</v>
      </c>
      <c r="C75" s="16" t="e">
        <f>IFERROR(VLOOKUP(CONCATENATE($A$2,$B75),'ML Net 2025_Extern'!$D:$M,4,0),VLOOKUP(CONCATENATE($A$1,$B75),'ML Net 2025_Extern'!$D:$M,4,0))</f>
        <v>#N/A</v>
      </c>
      <c r="D75" s="17" t="e">
        <f>IFERROR(VLOOKUP(CONCATENATE($A$2,$B75),'ML Net 2025_Extern'!$D:$M,6,0),VLOOKUP(CONCATENATE($A$1,$B75),'ML Net 2025_Extern'!$D:$M,6,0))</f>
        <v>#N/A</v>
      </c>
      <c r="E75" s="17" t="e">
        <f>IFERROR(VLOOKUP(CONCATENATE($A$2,$B75),'ML Net 2025_Extern'!$D:$M,7,0),VLOOKUP(CONCATENATE($A$1,$B75),'ML Net 2025_Extern'!$D:$M,7,0))</f>
        <v>#N/A</v>
      </c>
      <c r="F75" s="23" t="e">
        <f>IFERROR(VLOOKUP(CONCATENATE($A$2,$B75),'ML Net 2025_Extern'!$D:$M,8,0),VLOOKUP(CONCATENATE($A$1,$B75),'ML Net 2025_Extern'!$D:$M,8,0))</f>
        <v>#N/A</v>
      </c>
      <c r="G75" s="23" t="e">
        <f>IFERROR(VLOOKUP(CONCATENATE($A$2,$B75),'ML Net 2025_Extern'!$D:$M,9,0),VLOOKUP(CONCATENATE($A$1,$B75),'ML Net 2025_Extern'!$D:$M,9,0))</f>
        <v>#N/A</v>
      </c>
    </row>
    <row r="76" spans="2:7" ht="14.25" x14ac:dyDescent="0.2">
      <c r="B76" s="16" t="s">
        <v>155</v>
      </c>
      <c r="C76" s="16" t="e">
        <f>IFERROR(VLOOKUP(CONCATENATE($A$2,$B76),'ML Net 2025_Extern'!$D:$M,4,0),VLOOKUP(CONCATENATE($A$1,$B76),'ML Net 2025_Extern'!$D:$M,4,0))</f>
        <v>#N/A</v>
      </c>
      <c r="D76" s="17" t="e">
        <f>IFERROR(VLOOKUP(CONCATENATE($A$2,$B76),'ML Net 2025_Extern'!$D:$M,6,0),VLOOKUP(CONCATENATE($A$1,$B76),'ML Net 2025_Extern'!$D:$M,6,0))</f>
        <v>#N/A</v>
      </c>
      <c r="E76" s="17" t="e">
        <f>IFERROR(VLOOKUP(CONCATENATE($A$2,$B76),'ML Net 2025_Extern'!$D:$M,7,0),VLOOKUP(CONCATENATE($A$1,$B76),'ML Net 2025_Extern'!$D:$M,7,0))</f>
        <v>#N/A</v>
      </c>
      <c r="F76" s="23" t="e">
        <f>IFERROR(VLOOKUP(CONCATENATE($A$2,$B76),'ML Net 2025_Extern'!$D:$M,8,0),VLOOKUP(CONCATENATE($A$1,$B76),'ML Net 2025_Extern'!$D:$M,8,0))</f>
        <v>#N/A</v>
      </c>
      <c r="G76" s="23" t="e">
        <f>IFERROR(VLOOKUP(CONCATENATE($A$2,$B76),'ML Net 2025_Extern'!$D:$M,9,0),VLOOKUP(CONCATENATE($A$1,$B76),'ML Net 2025_Extern'!$D:$M,9,0))</f>
        <v>#N/A</v>
      </c>
    </row>
    <row r="77" spans="2:7" ht="14.25" x14ac:dyDescent="0.2">
      <c r="B77" s="16" t="s">
        <v>157</v>
      </c>
      <c r="C77" s="16" t="e">
        <f>IFERROR(VLOOKUP(CONCATENATE($A$2,$B77),'ML Net 2025_Extern'!$D:$M,4,0),VLOOKUP(CONCATENATE($A$1,$B77),'ML Net 2025_Extern'!$D:$M,4,0))</f>
        <v>#N/A</v>
      </c>
      <c r="D77" s="17" t="e">
        <f>IFERROR(VLOOKUP(CONCATENATE($A$2,$B77),'ML Net 2025_Extern'!$D:$M,6,0),VLOOKUP(CONCATENATE($A$1,$B77),'ML Net 2025_Extern'!$D:$M,6,0))</f>
        <v>#N/A</v>
      </c>
      <c r="E77" s="17" t="e">
        <f>IFERROR(VLOOKUP(CONCATENATE($A$2,$B77),'ML Net 2025_Extern'!$D:$M,7,0),VLOOKUP(CONCATENATE($A$1,$B77),'ML Net 2025_Extern'!$D:$M,7,0))</f>
        <v>#N/A</v>
      </c>
      <c r="F77" s="23" t="e">
        <f>IFERROR(VLOOKUP(CONCATENATE($A$2,$B77),'ML Net 2025_Extern'!$D:$M,8,0),VLOOKUP(CONCATENATE($A$1,$B77),'ML Net 2025_Extern'!$D:$M,8,0))</f>
        <v>#N/A</v>
      </c>
      <c r="G77" s="23" t="e">
        <f>IFERROR(VLOOKUP(CONCATENATE($A$2,$B77),'ML Net 2025_Extern'!$D:$M,9,0),VLOOKUP(CONCATENATE($A$1,$B77),'ML Net 2025_Extern'!$D:$M,9,0))</f>
        <v>#N/A</v>
      </c>
    </row>
    <row r="78" spans="2:7" ht="14.25" x14ac:dyDescent="0.2">
      <c r="B78" s="16" t="s">
        <v>159</v>
      </c>
      <c r="C78" s="16" t="e">
        <f>IFERROR(VLOOKUP(CONCATENATE($A$2,$B78),'ML Net 2025_Extern'!$D:$M,4,0),VLOOKUP(CONCATENATE($A$1,$B78),'ML Net 2025_Extern'!$D:$M,4,0))</f>
        <v>#N/A</v>
      </c>
      <c r="D78" s="17" t="e">
        <f>IFERROR(VLOOKUP(CONCATENATE($A$2,$B78),'ML Net 2025_Extern'!$D:$M,6,0),VLOOKUP(CONCATENATE($A$1,$B78),'ML Net 2025_Extern'!$D:$M,6,0))</f>
        <v>#N/A</v>
      </c>
      <c r="E78" s="17" t="e">
        <f>IFERROR(VLOOKUP(CONCATENATE($A$2,$B78),'ML Net 2025_Extern'!$D:$M,7,0),VLOOKUP(CONCATENATE($A$1,$B78),'ML Net 2025_Extern'!$D:$M,7,0))</f>
        <v>#N/A</v>
      </c>
      <c r="F78" s="23" t="e">
        <f>IFERROR(VLOOKUP(CONCATENATE($A$2,$B78),'ML Net 2025_Extern'!$D:$M,8,0),VLOOKUP(CONCATENATE($A$1,$B78),'ML Net 2025_Extern'!$D:$M,8,0))</f>
        <v>#N/A</v>
      </c>
      <c r="G78" s="23" t="e">
        <f>IFERROR(VLOOKUP(CONCATENATE($A$2,$B78),'ML Net 2025_Extern'!$D:$M,9,0),VLOOKUP(CONCATENATE($A$1,$B78),'ML Net 2025_Extern'!$D:$M,9,0))</f>
        <v>#N/A</v>
      </c>
    </row>
    <row r="79" spans="2:7" ht="14.25" x14ac:dyDescent="0.2">
      <c r="B79" s="16" t="s">
        <v>161</v>
      </c>
      <c r="C79" s="16" t="e">
        <f>IFERROR(VLOOKUP(CONCATENATE($A$2,$B79),'ML Net 2025_Extern'!$D:$M,4,0),VLOOKUP(CONCATENATE($A$1,$B79),'ML Net 2025_Extern'!$D:$M,4,0))</f>
        <v>#N/A</v>
      </c>
      <c r="D79" s="17" t="e">
        <f>IFERROR(VLOOKUP(CONCATENATE($A$2,$B79),'ML Net 2025_Extern'!$D:$M,6,0),VLOOKUP(CONCATENATE($A$1,$B79),'ML Net 2025_Extern'!$D:$M,6,0))</f>
        <v>#N/A</v>
      </c>
      <c r="E79" s="17" t="e">
        <f>IFERROR(VLOOKUP(CONCATENATE($A$2,$B79),'ML Net 2025_Extern'!$D:$M,7,0),VLOOKUP(CONCATENATE($A$1,$B79),'ML Net 2025_Extern'!$D:$M,7,0))</f>
        <v>#N/A</v>
      </c>
      <c r="F79" s="23" t="e">
        <f>IFERROR(VLOOKUP(CONCATENATE($A$2,$B79),'ML Net 2025_Extern'!$D:$M,8,0),VLOOKUP(CONCATENATE($A$1,$B79),'ML Net 2025_Extern'!$D:$M,8,0))</f>
        <v>#N/A</v>
      </c>
      <c r="G79" s="23" t="e">
        <f>IFERROR(VLOOKUP(CONCATENATE($A$2,$B79),'ML Net 2025_Extern'!$D:$M,9,0),VLOOKUP(CONCATENATE($A$1,$B79),'ML Net 2025_Extern'!$D:$M,9,0))</f>
        <v>#N/A</v>
      </c>
    </row>
    <row r="80" spans="2:7" ht="14.25" x14ac:dyDescent="0.2">
      <c r="B80" s="16" t="s">
        <v>163</v>
      </c>
      <c r="C80" s="16" t="e">
        <f>IFERROR(VLOOKUP(CONCATENATE($A$2,$B80),'ML Net 2025_Extern'!$D:$M,4,0),VLOOKUP(CONCATENATE($A$1,$B80),'ML Net 2025_Extern'!$D:$M,4,0))</f>
        <v>#N/A</v>
      </c>
      <c r="D80" s="17" t="e">
        <f>IFERROR(VLOOKUP(CONCATENATE($A$2,$B80),'ML Net 2025_Extern'!$D:$M,6,0),VLOOKUP(CONCATENATE($A$1,$B80),'ML Net 2025_Extern'!$D:$M,6,0))</f>
        <v>#N/A</v>
      </c>
      <c r="E80" s="17" t="e">
        <f>IFERROR(VLOOKUP(CONCATENATE($A$2,$B80),'ML Net 2025_Extern'!$D:$M,7,0),VLOOKUP(CONCATENATE($A$1,$B80),'ML Net 2025_Extern'!$D:$M,7,0))</f>
        <v>#N/A</v>
      </c>
      <c r="F80" s="23" t="e">
        <f>IFERROR(VLOOKUP(CONCATENATE($A$2,$B80),'ML Net 2025_Extern'!$D:$M,8,0),VLOOKUP(CONCATENATE($A$1,$B80),'ML Net 2025_Extern'!$D:$M,8,0))</f>
        <v>#N/A</v>
      </c>
      <c r="G80" s="23" t="e">
        <f>IFERROR(VLOOKUP(CONCATENATE($A$2,$B80),'ML Net 2025_Extern'!$D:$M,9,0),VLOOKUP(CONCATENATE($A$1,$B80),'ML Net 2025_Extern'!$D:$M,9,0))</f>
        <v>#N/A</v>
      </c>
    </row>
    <row r="81" spans="2:7" ht="16.5" x14ac:dyDescent="0.2">
      <c r="B81" s="16" t="s">
        <v>183</v>
      </c>
      <c r="C81" s="16" t="e">
        <f>IFERROR(VLOOKUP(CONCATENATE($A$2,$B81),'ML Net 2025_Extern'!$D:$M,4,0),VLOOKUP(CONCATENATE($A$1,$B81),'ML Net 2025_Extern'!$D:$M,4,0))</f>
        <v>#N/A</v>
      </c>
      <c r="D81" s="17" t="e">
        <f>IFERROR(VLOOKUP(CONCATENATE($A$2,$B81),'ML Net 2025_Extern'!$D:$M,6,0),VLOOKUP(CONCATENATE($A$1,$B81),'ML Net 2025_Extern'!$D:$M,6,0))</f>
        <v>#N/A</v>
      </c>
      <c r="E81" s="17" t="e">
        <f>IFERROR(VLOOKUP(CONCATENATE($A$2,$B81),'ML Net 2025_Extern'!$D:$M,7,0),VLOOKUP(CONCATENATE($A$1,$B81),'ML Net 2025_Extern'!$D:$M,7,0))</f>
        <v>#N/A</v>
      </c>
      <c r="F81" s="23" t="e">
        <f>IFERROR(VLOOKUP(CONCATENATE($A$2,$B81),'ML Net 2025_Extern'!$D:$M,8,0),VLOOKUP(CONCATENATE($A$1,$B81),'ML Net 2025_Extern'!$D:$M,8,0))</f>
        <v>#N/A</v>
      </c>
      <c r="G81" s="23" t="e">
        <f>IFERROR(VLOOKUP(CONCATENATE($A$2,$B81),'ML Net 2025_Extern'!$D:$M,9,0),VLOOKUP(CONCATENATE($A$1,$B81),'ML Net 2025_Extern'!$D:$M,9,0))</f>
        <v>#N/A</v>
      </c>
    </row>
    <row r="82" spans="2:7" ht="14.25" x14ac:dyDescent="0.2">
      <c r="B82" s="16" t="s">
        <v>166</v>
      </c>
      <c r="C82" s="16" t="e">
        <f>IFERROR(VLOOKUP(CONCATENATE($A$2,$B82),'ML Net 2025_Extern'!$D:$M,4,0),VLOOKUP(CONCATENATE($A$1,$B82),'ML Net 2025_Extern'!$D:$M,4,0))</f>
        <v>#N/A</v>
      </c>
      <c r="D82" s="17" t="e">
        <f>IFERROR(VLOOKUP(CONCATENATE($A$2,$B82),'ML Net 2025_Extern'!$D:$M,6,0),VLOOKUP(CONCATENATE($A$1,$B82),'ML Net 2025_Extern'!$D:$M,6,0))</f>
        <v>#N/A</v>
      </c>
      <c r="E82" s="17" t="e">
        <f>IFERROR(VLOOKUP(CONCATENATE($A$2,$B82),'ML Net 2025_Extern'!$D:$M,7,0),VLOOKUP(CONCATENATE($A$1,$B82),'ML Net 2025_Extern'!$D:$M,7,0))</f>
        <v>#N/A</v>
      </c>
      <c r="F82" s="23" t="e">
        <f>IFERROR(VLOOKUP(CONCATENATE($A$2,$B82),'ML Net 2025_Extern'!$D:$M,8,0),VLOOKUP(CONCATENATE($A$1,$B82),'ML Net 2025_Extern'!$D:$M,8,0))</f>
        <v>#N/A</v>
      </c>
      <c r="G82" s="23" t="e">
        <f>IFERROR(VLOOKUP(CONCATENATE($A$2,$B82),'ML Net 2025_Extern'!$D:$M,9,0),VLOOKUP(CONCATENATE($A$1,$B82),'ML Net 2025_Extern'!$D:$M,9,0))</f>
        <v>#N/A</v>
      </c>
    </row>
    <row r="83" spans="2:7" ht="14.25" x14ac:dyDescent="0.2">
      <c r="B83" s="16" t="s">
        <v>168</v>
      </c>
      <c r="C83" s="16" t="e">
        <f>IFERROR(VLOOKUP(CONCATENATE($A$2,$B83),'ML Net 2025_Extern'!$D:$M,4,0),VLOOKUP(CONCATENATE($A$1,$B83),'ML Net 2025_Extern'!$D:$M,4,0))</f>
        <v>#N/A</v>
      </c>
      <c r="D83" s="17" t="e">
        <f>IFERROR(VLOOKUP(CONCATENATE($A$2,$B83),'ML Net 2025_Extern'!$D:$M,6,0),VLOOKUP(CONCATENATE($A$1,$B83),'ML Net 2025_Extern'!$D:$M,6,0))</f>
        <v>#N/A</v>
      </c>
      <c r="E83" s="17" t="e">
        <f>IFERROR(VLOOKUP(CONCATENATE($A$2,$B83),'ML Net 2025_Extern'!$D:$M,7,0),VLOOKUP(CONCATENATE($A$1,$B83),'ML Net 2025_Extern'!$D:$M,7,0))</f>
        <v>#N/A</v>
      </c>
      <c r="F83" s="23" t="e">
        <f>IFERROR(VLOOKUP(CONCATENATE($A$2,$B83),'ML Net 2025_Extern'!$D:$M,8,0),VLOOKUP(CONCATENATE($A$1,$B83),'ML Net 2025_Extern'!$D:$M,8,0))</f>
        <v>#N/A</v>
      </c>
      <c r="G83" s="23" t="e">
        <f>IFERROR(VLOOKUP(CONCATENATE($A$2,$B83),'ML Net 2025_Extern'!$D:$M,9,0),VLOOKUP(CONCATENATE($A$1,$B83),'ML Net 2025_Extern'!$D:$M,9,0))</f>
        <v>#N/A</v>
      </c>
    </row>
    <row r="84" spans="2:7" ht="14.25" x14ac:dyDescent="0.2">
      <c r="B84" s="16" t="s">
        <v>170</v>
      </c>
      <c r="C84" s="16" t="e">
        <f>IFERROR(VLOOKUP(CONCATENATE($A$2,$B84),'ML Net 2025_Extern'!$D:$M,4,0),VLOOKUP(CONCATENATE($A$1,$B84),'ML Net 2025_Extern'!$D:$M,4,0))</f>
        <v>#N/A</v>
      </c>
      <c r="D84" s="17" t="e">
        <f>IFERROR(VLOOKUP(CONCATENATE($A$2,$B84),'ML Net 2025_Extern'!$D:$M,6,0),VLOOKUP(CONCATENATE($A$1,$B84),'ML Net 2025_Extern'!$D:$M,6,0))</f>
        <v>#N/A</v>
      </c>
      <c r="E84" s="17" t="e">
        <f>IFERROR(VLOOKUP(CONCATENATE($A$2,$B84),'ML Net 2025_Extern'!$D:$M,7,0),VLOOKUP(CONCATENATE($A$1,$B84),'ML Net 2025_Extern'!$D:$M,7,0))</f>
        <v>#N/A</v>
      </c>
      <c r="F84" s="23" t="e">
        <f>IFERROR(VLOOKUP(CONCATENATE($A$2,$B84),'ML Net 2025_Extern'!$D:$M,8,0),VLOOKUP(CONCATENATE($A$1,$B84),'ML Net 2025_Extern'!$D:$M,8,0))</f>
        <v>#N/A</v>
      </c>
      <c r="G84" s="23" t="e">
        <f>IFERROR(VLOOKUP(CONCATENATE($A$2,$B84),'ML Net 2025_Extern'!$D:$M,9,0),VLOOKUP(CONCATENATE($A$1,$B84),'ML Net 2025_Extern'!$D:$M,9,0))</f>
        <v>#N/A</v>
      </c>
    </row>
    <row r="85" spans="2:7" ht="14.25" x14ac:dyDescent="0.2">
      <c r="B85" s="16" t="s">
        <v>172</v>
      </c>
      <c r="C85" s="16" t="e">
        <f>IFERROR(VLOOKUP(CONCATENATE($A$2,$B85),'ML Net 2025_Extern'!$D:$M,4,0),VLOOKUP(CONCATENATE($A$1,$B85),'ML Net 2025_Extern'!$D:$M,4,0))</f>
        <v>#N/A</v>
      </c>
      <c r="D85" s="17" t="e">
        <f>IFERROR(VLOOKUP(CONCATENATE($A$2,$B85),'ML Net 2025_Extern'!$D:$M,6,0),VLOOKUP(CONCATENATE($A$1,$B85),'ML Net 2025_Extern'!$D:$M,6,0))</f>
        <v>#N/A</v>
      </c>
      <c r="E85" s="17" t="e">
        <f>IFERROR(VLOOKUP(CONCATENATE($A$2,$B85),'ML Net 2025_Extern'!$D:$M,7,0),VLOOKUP(CONCATENATE($A$1,$B85),'ML Net 2025_Extern'!$D:$M,7,0))</f>
        <v>#N/A</v>
      </c>
      <c r="F85" s="23" t="e">
        <f>IFERROR(VLOOKUP(CONCATENATE($A$2,$B85),'ML Net 2025_Extern'!$D:$M,8,0),VLOOKUP(CONCATENATE($A$1,$B85),'ML Net 2025_Extern'!$D:$M,8,0))</f>
        <v>#N/A</v>
      </c>
      <c r="G85" s="23" t="e">
        <f>IFERROR(VLOOKUP(CONCATENATE($A$2,$B85),'ML Net 2025_Extern'!$D:$M,9,0),VLOOKUP(CONCATENATE($A$1,$B85),'ML Net 2025_Extern'!$D:$M,9,0))</f>
        <v>#N/A</v>
      </c>
    </row>
    <row r="86" spans="2:7" ht="14.25" x14ac:dyDescent="0.2">
      <c r="B86" s="16" t="s">
        <v>174</v>
      </c>
      <c r="C86" s="16" t="e">
        <f>IFERROR(VLOOKUP(CONCATENATE($A$2,$B86),'ML Net 2025_Extern'!$D:$M,4,0),VLOOKUP(CONCATENATE($A$1,$B86),'ML Net 2025_Extern'!$D:$M,4,0))</f>
        <v>#N/A</v>
      </c>
      <c r="D86" s="17" t="e">
        <f>IFERROR(VLOOKUP(CONCATENATE($A$2,$B86),'ML Net 2025_Extern'!$D:$M,6,0),VLOOKUP(CONCATENATE($A$1,$B86),'ML Net 2025_Extern'!$D:$M,6,0))</f>
        <v>#N/A</v>
      </c>
      <c r="E86" s="17" t="e">
        <f>IFERROR(VLOOKUP(CONCATENATE($A$2,$B86),'ML Net 2025_Extern'!$D:$M,7,0),VLOOKUP(CONCATENATE($A$1,$B86),'ML Net 2025_Extern'!$D:$M,7,0))</f>
        <v>#N/A</v>
      </c>
      <c r="F86" s="23" t="e">
        <f>IFERROR(VLOOKUP(CONCATENATE($A$2,$B86),'ML Net 2025_Extern'!$D:$M,8,0),VLOOKUP(CONCATENATE($A$1,$B86),'ML Net 2025_Extern'!$D:$M,8,0))</f>
        <v>#N/A</v>
      </c>
      <c r="G86" s="23" t="e">
        <f>IFERROR(VLOOKUP(CONCATENATE($A$2,$B86),'ML Net 2025_Extern'!$D:$M,9,0),VLOOKUP(CONCATENATE($A$1,$B86),'ML Net 2025_Extern'!$D:$M,9,0))</f>
        <v>#N/A</v>
      </c>
    </row>
    <row r="87" spans="2:7" ht="14.25" x14ac:dyDescent="0.2">
      <c r="B87" s="16" t="s">
        <v>176</v>
      </c>
      <c r="C87" s="16" t="e">
        <f>IFERROR(VLOOKUP(CONCATENATE($A$2,$B87),'ML Net 2025_Extern'!$D:$M,4,0),VLOOKUP(CONCATENATE($A$1,$B87),'ML Net 2025_Extern'!$D:$M,4,0))</f>
        <v>#N/A</v>
      </c>
      <c r="D87" s="17" t="e">
        <f>IFERROR(VLOOKUP(CONCATENATE($A$2,$B87),'ML Net 2025_Extern'!$D:$M,6,0),VLOOKUP(CONCATENATE($A$1,$B87),'ML Net 2025_Extern'!$D:$M,6,0))</f>
        <v>#N/A</v>
      </c>
      <c r="E87" s="17" t="e">
        <f>IFERROR(VLOOKUP(CONCATENATE($A$2,$B87),'ML Net 2025_Extern'!$D:$M,7,0),VLOOKUP(CONCATENATE($A$1,$B87),'ML Net 2025_Extern'!$D:$M,7,0))</f>
        <v>#N/A</v>
      </c>
      <c r="F87" s="23" t="e">
        <f>IFERROR(VLOOKUP(CONCATENATE($A$2,$B87),'ML Net 2025_Extern'!$D:$M,8,0),VLOOKUP(CONCATENATE($A$1,$B87),'ML Net 2025_Extern'!$D:$M,8,0))</f>
        <v>#N/A</v>
      </c>
      <c r="G87" s="23" t="e">
        <f>IFERROR(VLOOKUP(CONCATENATE($A$2,$B87),'ML Net 2025_Extern'!$D:$M,9,0),VLOOKUP(CONCATENATE($A$1,$B87),'ML Net 2025_Extern'!$D:$M,9,0))</f>
        <v>#N/A</v>
      </c>
    </row>
    <row r="88" spans="2:7" ht="14.25" x14ac:dyDescent="0.2">
      <c r="B88" s="16" t="s">
        <v>178</v>
      </c>
      <c r="C88" s="16" t="e">
        <f>IFERROR(VLOOKUP(CONCATENATE($A$2,$B88),'ML Net 2025_Extern'!$D:$M,4,0),VLOOKUP(CONCATENATE($A$1,$B88),'ML Net 2025_Extern'!$D:$M,4,0))</f>
        <v>#N/A</v>
      </c>
      <c r="D88" s="17" t="e">
        <f>IFERROR(VLOOKUP(CONCATENATE($A$2,$B88),'ML Net 2025_Extern'!$D:$M,6,0),VLOOKUP(CONCATENATE($A$1,$B88),'ML Net 2025_Extern'!$D:$M,6,0))</f>
        <v>#N/A</v>
      </c>
      <c r="E88" s="17" t="e">
        <f>IFERROR(VLOOKUP(CONCATENATE($A$2,$B88),'ML Net 2025_Extern'!$D:$M,7,0),VLOOKUP(CONCATENATE($A$1,$B88),'ML Net 2025_Extern'!$D:$M,7,0))</f>
        <v>#N/A</v>
      </c>
      <c r="F88" s="23" t="e">
        <f>IFERROR(VLOOKUP(CONCATENATE($A$2,$B88),'ML Net 2025_Extern'!$D:$M,8,0),VLOOKUP(CONCATENATE($A$1,$B88),'ML Net 2025_Extern'!$D:$M,8,0))</f>
        <v>#N/A</v>
      </c>
      <c r="G88" s="23" t="e">
        <f>IFERROR(VLOOKUP(CONCATENATE($A$2,$B88),'ML Net 2025_Extern'!$D:$M,9,0),VLOOKUP(CONCATENATE($A$1,$B88),'ML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015FA-8E00-426A-871B-133C481227D6}">
  <dimension ref="A1:U18"/>
  <sheetViews>
    <sheetView showGridLines="0" zoomScale="110" zoomScaleNormal="110" workbookViewId="0">
      <selection activeCell="E3" sqref="E3"/>
    </sheetView>
  </sheetViews>
  <sheetFormatPr baseColWidth="10" defaultColWidth="11.42578125" defaultRowHeight="12.75" x14ac:dyDescent="0.2"/>
  <cols>
    <col min="1" max="1" width="7" customWidth="1"/>
    <col min="2" max="2" width="18.7109375" bestFit="1" customWidth="1"/>
    <col min="3" max="3" width="15.42578125" customWidth="1"/>
    <col min="4" max="4" width="17.28515625" bestFit="1" customWidth="1"/>
    <col min="5" max="5" width="21.5703125" customWidth="1"/>
    <col min="6" max="6" width="24.5703125" customWidth="1"/>
    <col min="7" max="7" width="24.42578125" customWidth="1"/>
    <col min="9" max="9" width="11.42578125" style="12"/>
    <col min="17" max="17" width="11.42578125" style="12"/>
    <col min="21" max="21" width="11.42578125" style="12"/>
  </cols>
  <sheetData>
    <row r="1" spans="1:7" ht="15" x14ac:dyDescent="0.25">
      <c r="A1" s="18" t="s">
        <v>23</v>
      </c>
    </row>
    <row r="3" spans="1:7" ht="36.75" thickBot="1" x14ac:dyDescent="0.3">
      <c r="B3" s="19" t="s">
        <v>2</v>
      </c>
      <c r="C3" s="19" t="s">
        <v>4</v>
      </c>
      <c r="D3" s="20" t="s">
        <v>179</v>
      </c>
      <c r="E3" s="21" t="s">
        <v>6</v>
      </c>
      <c r="F3" s="21" t="s">
        <v>7</v>
      </c>
      <c r="G3" s="21" t="s">
        <v>8</v>
      </c>
    </row>
    <row r="4" spans="1:7" ht="14.25" x14ac:dyDescent="0.2">
      <c r="B4" s="16" t="s">
        <v>19</v>
      </c>
      <c r="C4" s="16" t="e">
        <f>VLOOKUP(CONCATENATE($A$1,$B4),'ML Net 2025_Extern'!$D:$M,4,0)</f>
        <v>#N/A</v>
      </c>
      <c r="D4" s="17" t="e">
        <f>VLOOKUP(CONCATENATE($A$1,$B4),'ML Net 2025_Extern'!$D:$M,6,0)</f>
        <v>#N/A</v>
      </c>
      <c r="E4" s="17" t="e">
        <f>VLOOKUP(CONCATENATE($A$1,$B4),'ML Net 2025_Extern'!$D:$M,7,0)</f>
        <v>#N/A</v>
      </c>
      <c r="F4" s="23" t="e">
        <f>VLOOKUP(CONCATENATE($A$1,$B4),'ML Net 2025_Extern'!$D:$M,8,0)</f>
        <v>#N/A</v>
      </c>
      <c r="G4" s="23" t="e">
        <f>VLOOKUP(CONCATENATE($A$1,$B4),'ML Net 2025_Extern'!$D:$M,9,0)</f>
        <v>#N/A</v>
      </c>
    </row>
    <row r="5" spans="1:7" ht="14.25" x14ac:dyDescent="0.2">
      <c r="B5" s="16" t="s">
        <v>37</v>
      </c>
      <c r="C5" s="16" t="e">
        <f>VLOOKUP(CONCATENATE($A$1,$B5),'ML Net 2025_Extern'!$D:$M,4,0)</f>
        <v>#N/A</v>
      </c>
      <c r="D5" s="17" t="e">
        <f>VLOOKUP(CONCATENATE($A$1,$B5),'ML Net 2025_Extern'!$D:$M,6,0)</f>
        <v>#N/A</v>
      </c>
      <c r="E5" s="17" t="e">
        <f>VLOOKUP(CONCATENATE($A$1,$B5),'ML Net 2025_Extern'!$D:$M,7,0)</f>
        <v>#N/A</v>
      </c>
      <c r="F5" s="23" t="e">
        <f>VLOOKUP(CONCATENATE($A$1,$B5),'ML Net 2025_Extern'!$D:$M,8,0)</f>
        <v>#N/A</v>
      </c>
      <c r="G5" s="23" t="e">
        <f>VLOOKUP(CONCATENATE($A$1,$B5),'ML Net 2025_Extern'!$D:$M,9,0)</f>
        <v>#N/A</v>
      </c>
    </row>
    <row r="6" spans="1:7" ht="14.25" x14ac:dyDescent="0.2">
      <c r="B6" s="16" t="s">
        <v>47</v>
      </c>
      <c r="C6" s="16" t="e">
        <f>VLOOKUP(CONCATENATE($A$1,$B6),'ML Net 2025_Extern'!$D:$M,4,0)</f>
        <v>#N/A</v>
      </c>
      <c r="D6" s="17" t="e">
        <f>VLOOKUP(CONCATENATE($A$1,$B6),'ML Net 2025_Extern'!$D:$M,6,0)</f>
        <v>#N/A</v>
      </c>
      <c r="E6" s="17" t="e">
        <f>VLOOKUP(CONCATENATE($A$1,$B6),'ML Net 2025_Extern'!$D:$M,7,0)</f>
        <v>#N/A</v>
      </c>
      <c r="F6" s="23" t="e">
        <f>VLOOKUP(CONCATENATE($A$1,$B6),'ML Net 2025_Extern'!$D:$M,8,0)</f>
        <v>#N/A</v>
      </c>
      <c r="G6" s="23" t="e">
        <f>VLOOKUP(CONCATENATE($A$1,$B6),'ML Net 2025_Extern'!$D:$M,9,0)</f>
        <v>#N/A</v>
      </c>
    </row>
    <row r="7" spans="1:7" ht="16.5" x14ac:dyDescent="0.2">
      <c r="B7" s="16" t="s">
        <v>180</v>
      </c>
      <c r="C7" s="16" t="e">
        <f>VLOOKUP(CONCATENATE($A$1,$B7),'ML Net 2025_Extern'!$D:$M,4,0)</f>
        <v>#N/A</v>
      </c>
      <c r="D7" s="17" t="e">
        <f>VLOOKUP(CONCATENATE($A$1,$B7),'ML Net 2025_Extern'!$D:$M,6,0)</f>
        <v>#N/A</v>
      </c>
      <c r="E7" s="17" t="e">
        <f>VLOOKUP(CONCATENATE($A$1,$B7),'ML Net 2025_Extern'!$D:$M,7,0)</f>
        <v>#N/A</v>
      </c>
      <c r="F7" s="23" t="e">
        <f>VLOOKUP(CONCATENATE($A$1,$B7),'ML Net 2025_Extern'!$D:$M,8,0)</f>
        <v>#N/A</v>
      </c>
      <c r="G7" s="23" t="e">
        <f>VLOOKUP(CONCATENATE($A$1,$B7),'ML Net 2025_Extern'!$D:$M,9,0)</f>
        <v>#N/A</v>
      </c>
    </row>
    <row r="8" spans="1:7" ht="14.25" x14ac:dyDescent="0.2">
      <c r="B8" s="16" t="s">
        <v>50</v>
      </c>
      <c r="C8" s="16" t="e">
        <f>VLOOKUP(CONCATENATE($A$1,$B8),'ML Net 2025_Extern'!$D:$M,4,0)</f>
        <v>#N/A</v>
      </c>
      <c r="D8" s="17" t="e">
        <f>VLOOKUP(CONCATENATE($A$1,$B8),'ML Net 2025_Extern'!$D:$M,6,0)</f>
        <v>#N/A</v>
      </c>
      <c r="E8" s="17" t="e">
        <f>VLOOKUP(CONCATENATE($A$1,$B8),'ML Net 2025_Extern'!$D:$M,7,0)</f>
        <v>#N/A</v>
      </c>
      <c r="F8" s="23" t="e">
        <f>VLOOKUP(CONCATENATE($A$1,$B8),'ML Net 2025_Extern'!$D:$M,8,0)</f>
        <v>#N/A</v>
      </c>
      <c r="G8" s="23" t="e">
        <f>VLOOKUP(CONCATENATE($A$1,$B8),'ML Net 2025_Extern'!$D:$M,9,0)</f>
        <v>#N/A</v>
      </c>
    </row>
    <row r="9" spans="1:7" ht="14.25" x14ac:dyDescent="0.2">
      <c r="B9" s="16" t="s">
        <v>52</v>
      </c>
      <c r="C9" s="16" t="e">
        <f>VLOOKUP(CONCATENATE($A$1,$B9),'ML Net 2025_Extern'!$D:$M,4,0)</f>
        <v>#N/A</v>
      </c>
      <c r="D9" s="17" t="e">
        <f>VLOOKUP(CONCATENATE($A$1,$B9),'ML Net 2025_Extern'!$D:$M,6,0)</f>
        <v>#N/A</v>
      </c>
      <c r="E9" s="17" t="e">
        <f>VLOOKUP(CONCATENATE($A$1,$B9),'ML Net 2025_Extern'!$D:$M,7,0)</f>
        <v>#N/A</v>
      </c>
      <c r="F9" s="23" t="e">
        <f>VLOOKUP(CONCATENATE($A$1,$B9),'ML Net 2025_Extern'!$D:$M,8,0)</f>
        <v>#N/A</v>
      </c>
      <c r="G9" s="23" t="e">
        <f>VLOOKUP(CONCATENATE($A$1,$B9),'ML Net 2025_Extern'!$D:$M,9,0)</f>
        <v>#N/A</v>
      </c>
    </row>
    <row r="10" spans="1:7" ht="14.25" x14ac:dyDescent="0.2">
      <c r="B10" s="16" t="s">
        <v>56</v>
      </c>
      <c r="C10" s="16" t="e">
        <f>VLOOKUP(CONCATENATE($A$1,$B10),'ML Net 2025_Extern'!$D:$M,4,0)</f>
        <v>#N/A</v>
      </c>
      <c r="D10" s="17" t="e">
        <f>VLOOKUP(CONCATENATE($A$1,$B10),'ML Net 2025_Extern'!$D:$M,6,0)</f>
        <v>#N/A</v>
      </c>
      <c r="E10" s="17" t="e">
        <f>VLOOKUP(CONCATENATE($A$1,$B10),'ML Net 2025_Extern'!$D:$M,7,0)</f>
        <v>#N/A</v>
      </c>
      <c r="F10" s="23" t="e">
        <f>VLOOKUP(CONCATENATE($A$1,$B10),'ML Net 2025_Extern'!$D:$M,8,0)</f>
        <v>#N/A</v>
      </c>
      <c r="G10" s="23" t="e">
        <f>VLOOKUP(CONCATENATE($A$1,$B10),'ML Net 2025_Extern'!$D:$M,9,0)</f>
        <v>#N/A</v>
      </c>
    </row>
    <row r="11" spans="1:7" ht="14.25" x14ac:dyDescent="0.2">
      <c r="B11" s="16" t="s">
        <v>60</v>
      </c>
      <c r="C11" s="16" t="e">
        <f>VLOOKUP(CONCATENATE($A$1,$B11),'ML Net 2025_Extern'!$D:$M,4,0)</f>
        <v>#N/A</v>
      </c>
      <c r="D11" s="17" t="e">
        <f>VLOOKUP(CONCATENATE($A$1,$B11),'ML Net 2025_Extern'!$D:$M,6,0)</f>
        <v>#N/A</v>
      </c>
      <c r="E11" s="17" t="e">
        <f>VLOOKUP(CONCATENATE($A$1,$B11),'ML Net 2025_Extern'!$D:$M,7,0)</f>
        <v>#N/A</v>
      </c>
      <c r="F11" s="23" t="e">
        <f>VLOOKUP(CONCATENATE($A$1,$B11),'ML Net 2025_Extern'!$D:$M,8,0)</f>
        <v>#N/A</v>
      </c>
      <c r="G11" s="23" t="e">
        <f>VLOOKUP(CONCATENATE($A$1,$B11),'ML Net 2025_Extern'!$D:$M,9,0)</f>
        <v>#N/A</v>
      </c>
    </row>
    <row r="12" spans="1:7" ht="14.25" x14ac:dyDescent="0.2">
      <c r="B12" s="16" t="s">
        <v>78</v>
      </c>
      <c r="C12" s="16" t="e">
        <f>VLOOKUP(CONCATENATE($A$1,$B12),'ML Net 2025_Extern'!$D:$M,4,0)</f>
        <v>#N/A</v>
      </c>
      <c r="D12" s="17" t="e">
        <f>VLOOKUP(CONCATENATE($A$1,$B12),'ML Net 2025_Extern'!$D:$M,6,0)</f>
        <v>#N/A</v>
      </c>
      <c r="E12" s="17" t="e">
        <f>VLOOKUP(CONCATENATE($A$1,$B12),'ML Net 2025_Extern'!$D:$M,7,0)</f>
        <v>#N/A</v>
      </c>
      <c r="F12" s="23" t="e">
        <f>VLOOKUP(CONCATENATE($A$1,$B12),'ML Net 2025_Extern'!$D:$M,8,0)</f>
        <v>#N/A</v>
      </c>
      <c r="G12" s="23" t="e">
        <f>VLOOKUP(CONCATENATE($A$1,$B12),'ML Net 2025_Extern'!$D:$M,9,0)</f>
        <v>#N/A</v>
      </c>
    </row>
    <row r="13" spans="1:7" ht="14.25" x14ac:dyDescent="0.2">
      <c r="B13" s="16" t="s">
        <v>82</v>
      </c>
      <c r="C13" s="16" t="e">
        <f>VLOOKUP(CONCATENATE($A$1,$B13),'ML Net 2025_Extern'!$D:$M,4,0)</f>
        <v>#N/A</v>
      </c>
      <c r="D13" s="17" t="e">
        <f>VLOOKUP(CONCATENATE($A$1,$B13),'ML Net 2025_Extern'!$D:$M,6,0)</f>
        <v>#N/A</v>
      </c>
      <c r="E13" s="17" t="e">
        <f>VLOOKUP(CONCATENATE($A$1,$B13),'ML Net 2025_Extern'!$D:$M,7,0)</f>
        <v>#N/A</v>
      </c>
      <c r="F13" s="23" t="e">
        <f>VLOOKUP(CONCATENATE($A$1,$B13),'ML Net 2025_Extern'!$D:$M,8,0)</f>
        <v>#N/A</v>
      </c>
      <c r="G13" s="23" t="e">
        <f>VLOOKUP(CONCATENATE($A$1,$B13),'ML Net 2025_Extern'!$D:$M,9,0)</f>
        <v>#N/A</v>
      </c>
    </row>
    <row r="14" spans="1:7" ht="16.5" x14ac:dyDescent="0.2">
      <c r="B14" s="16" t="s">
        <v>181</v>
      </c>
      <c r="C14" s="16" t="e">
        <f>VLOOKUP(CONCATENATE($A$1,$B14),'ML Net 2025_Extern'!$D:$M,4,0)</f>
        <v>#N/A</v>
      </c>
      <c r="D14" s="17" t="e">
        <f>VLOOKUP(CONCATENATE($A$1,$B14),'ML Net 2025_Extern'!$D:$M,6,0)</f>
        <v>#N/A</v>
      </c>
      <c r="E14" s="17" t="e">
        <f>VLOOKUP(CONCATENATE($A$1,$B14),'ML Net 2025_Extern'!$D:$M,7,0)</f>
        <v>#N/A</v>
      </c>
      <c r="F14" s="23" t="e">
        <f>VLOOKUP(CONCATENATE($A$1,$B14),'ML Net 2025_Extern'!$D:$M,8,0)</f>
        <v>#N/A</v>
      </c>
      <c r="G14" s="23" t="e">
        <f>VLOOKUP(CONCATENATE($A$1,$B14),'ML Net 2025_Extern'!$D:$M,9,0)</f>
        <v>#N/A</v>
      </c>
    </row>
    <row r="15" spans="1:7" ht="14.25" x14ac:dyDescent="0.2">
      <c r="B15" s="16" t="s">
        <v>107</v>
      </c>
      <c r="C15" s="16" t="e">
        <f>VLOOKUP(CONCATENATE($A$1,$B15),'ML Net 2025_Extern'!$D:$M,4,0)</f>
        <v>#N/A</v>
      </c>
      <c r="D15" s="17" t="e">
        <f>VLOOKUP(CONCATENATE($A$1,$B15),'ML Net 2025_Extern'!$D:$M,6,0)</f>
        <v>#N/A</v>
      </c>
      <c r="E15" s="17" t="e">
        <f>VLOOKUP(CONCATENATE($A$1,$B15),'ML Net 2025_Extern'!$D:$M,7,0)</f>
        <v>#N/A</v>
      </c>
      <c r="F15" s="23" t="e">
        <f>VLOOKUP(CONCATENATE($A$1,$B15),'ML Net 2025_Extern'!$D:$M,8,0)</f>
        <v>#N/A</v>
      </c>
      <c r="G15" s="23" t="e">
        <f>VLOOKUP(CONCATENATE($A$1,$B15),'ML Net 2025_Extern'!$D:$M,9,0)</f>
        <v>#N/A</v>
      </c>
    </row>
    <row r="16" spans="1:7" ht="16.5" x14ac:dyDescent="0.2">
      <c r="B16" s="16" t="s">
        <v>182</v>
      </c>
      <c r="C16" s="16" t="e">
        <f>VLOOKUP(CONCATENATE($A$1,$B16),'ML Net 2025_Extern'!$D:$M,4,0)</f>
        <v>#N/A</v>
      </c>
      <c r="D16" s="17" t="e">
        <f>VLOOKUP(CONCATENATE($A$1,$B16),'ML Net 2025_Extern'!$D:$M,6,0)</f>
        <v>#N/A</v>
      </c>
      <c r="E16" s="17" t="e">
        <f>VLOOKUP(CONCATENATE($A$1,$B16),'ML Net 2025_Extern'!$D:$M,7,0)</f>
        <v>#N/A</v>
      </c>
      <c r="F16" s="23" t="e">
        <f>VLOOKUP(CONCATENATE($A$1,$B16),'ML Net 2025_Extern'!$D:$M,8,0)</f>
        <v>#N/A</v>
      </c>
      <c r="G16" s="23" t="e">
        <f>VLOOKUP(CONCATENATE($A$1,$B16),'ML Net 2025_Extern'!$D:$M,9,0)</f>
        <v>#N/A</v>
      </c>
    </row>
    <row r="17" spans="2:7" ht="14.25" x14ac:dyDescent="0.2">
      <c r="B17" s="16" t="s">
        <v>133</v>
      </c>
      <c r="C17" s="16" t="e">
        <f>VLOOKUP(CONCATENATE($A$1,$B17),'ML Net 2025_Extern'!$D:$M,4,0)</f>
        <v>#N/A</v>
      </c>
      <c r="D17" s="17" t="e">
        <f>VLOOKUP(CONCATENATE($A$1,$B17),'ML Net 2025_Extern'!$D:$M,6,0)</f>
        <v>#N/A</v>
      </c>
      <c r="E17" s="17" t="e">
        <f>VLOOKUP(CONCATENATE($A$1,$B17),'ML Net 2025_Extern'!$D:$M,7,0)</f>
        <v>#N/A</v>
      </c>
      <c r="F17" s="23" t="e">
        <f>VLOOKUP(CONCATENATE($A$1,$B17),'ML Net 2025_Extern'!$D:$M,8,0)</f>
        <v>#N/A</v>
      </c>
      <c r="G17" s="23" t="e">
        <f>VLOOKUP(CONCATENATE($A$1,$B17),'ML Net 2025_Extern'!$D:$M,9,0)</f>
        <v>#N/A</v>
      </c>
    </row>
    <row r="18" spans="2:7" ht="16.5" x14ac:dyDescent="0.2">
      <c r="B18" s="16" t="s">
        <v>183</v>
      </c>
      <c r="C18" s="16" t="e">
        <f>VLOOKUP(CONCATENATE($A$1,$B18),'ML Net 2025_Extern'!$D:$M,4,0)</f>
        <v>#N/A</v>
      </c>
      <c r="D18" s="17" t="e">
        <f>VLOOKUP(CONCATENATE($A$1,$B18),'ML Net 2025_Extern'!$D:$M,6,0)</f>
        <v>#N/A</v>
      </c>
      <c r="E18" s="17" t="e">
        <f>VLOOKUP(CONCATENATE($A$1,$B18),'ML Net 2025_Extern'!$D:$M,7,0)</f>
        <v>#N/A</v>
      </c>
      <c r="F18" s="23" t="e">
        <f>VLOOKUP(CONCATENATE($A$1,$B18),'ML Net 2025_Extern'!$D:$M,8,0)</f>
        <v>#N/A</v>
      </c>
      <c r="G18" s="23" t="e">
        <f>VLOOKUP(CONCATENATE($A$1,$B18),'ML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21F-28F0-47AA-8CFC-DE33D97905F7}">
  <dimension ref="A1:T18"/>
  <sheetViews>
    <sheetView showGridLines="0" zoomScale="110" zoomScaleNormal="110" workbookViewId="0">
      <selection activeCell="B4" sqref="B4:F18"/>
    </sheetView>
  </sheetViews>
  <sheetFormatPr baseColWidth="10" defaultColWidth="11.42578125" defaultRowHeight="12.75" x14ac:dyDescent="0.2"/>
  <cols>
    <col min="1" max="1" width="7" customWidth="1"/>
    <col min="2" max="2" width="18.7109375" bestFit="1" customWidth="1"/>
    <col min="3" max="3" width="17.28515625" bestFit="1" customWidth="1"/>
    <col min="4" max="4" width="21.5703125" customWidth="1"/>
    <col min="5" max="5" width="25.5703125" customWidth="1"/>
    <col min="6" max="6" width="24" customWidth="1"/>
    <col min="8" max="8" width="11.42578125" style="12"/>
    <col min="16" max="16" width="11.42578125" style="12"/>
    <col min="20" max="20" width="11.42578125" style="12"/>
  </cols>
  <sheetData>
    <row r="1" spans="1:6" ht="15" x14ac:dyDescent="0.25">
      <c r="A1" s="18" t="s">
        <v>20</v>
      </c>
    </row>
    <row r="3" spans="1:6" ht="36.75" thickBot="1" x14ac:dyDescent="0.3">
      <c r="B3" s="19" t="s">
        <v>2</v>
      </c>
      <c r="C3" s="20" t="s">
        <v>179</v>
      </c>
      <c r="D3" s="21" t="s">
        <v>6</v>
      </c>
      <c r="E3" s="21" t="s">
        <v>7</v>
      </c>
      <c r="F3" s="21" t="s">
        <v>8</v>
      </c>
    </row>
    <row r="4" spans="1:6" ht="14.25" x14ac:dyDescent="0.2">
      <c r="B4" s="16" t="s">
        <v>19</v>
      </c>
      <c r="C4" s="17" t="e">
        <f>VLOOKUP(CONCATENATE($A$1,$B4),'ML Net 2025_Extern'!$D:$M,6,0)</f>
        <v>#N/A</v>
      </c>
      <c r="D4" s="17" t="e">
        <f>VLOOKUP(CONCATENATE($A$1,$B4),'ML Net 2025_Extern'!$D:$M,7,0)</f>
        <v>#N/A</v>
      </c>
      <c r="E4" s="23" t="e">
        <f>VLOOKUP(CONCATENATE($A$1,$B4),'ML Net 2025_Extern'!$D:$M,8,0)</f>
        <v>#N/A</v>
      </c>
      <c r="F4" s="23" t="e">
        <f>VLOOKUP(CONCATENATE($A$1,$B4),'ML Net 2025_Extern'!$D:$M,9,0)</f>
        <v>#N/A</v>
      </c>
    </row>
    <row r="5" spans="1:6" ht="14.25" x14ac:dyDescent="0.2">
      <c r="B5" s="16" t="s">
        <v>37</v>
      </c>
      <c r="C5" s="17" t="e">
        <f>VLOOKUP(CONCATENATE($A$1,$B5),'ML Net 2025_Extern'!$D:$M,6,0)</f>
        <v>#N/A</v>
      </c>
      <c r="D5" s="17" t="e">
        <f>VLOOKUP(CONCATENATE($A$1,$B5),'ML Net 2025_Extern'!$D:$M,7,0)</f>
        <v>#N/A</v>
      </c>
      <c r="E5" s="23" t="e">
        <f>VLOOKUP(CONCATENATE($A$1,$B5),'ML Net 2025_Extern'!$D:$M,8,0)</f>
        <v>#N/A</v>
      </c>
      <c r="F5" s="23" t="e">
        <f>VLOOKUP(CONCATENATE($A$1,$B5),'ML Net 2025_Extern'!$D:$M,9,0)</f>
        <v>#N/A</v>
      </c>
    </row>
    <row r="6" spans="1:6" ht="14.25" x14ac:dyDescent="0.2">
      <c r="B6" s="16" t="s">
        <v>47</v>
      </c>
      <c r="C6" s="17" t="e">
        <f>VLOOKUP(CONCATENATE($A$1,$B6),'ML Net 2025_Extern'!$D:$M,6,0)</f>
        <v>#N/A</v>
      </c>
      <c r="D6" s="17" t="e">
        <f>VLOOKUP(CONCATENATE($A$1,$B6),'ML Net 2025_Extern'!$D:$M,7,0)</f>
        <v>#N/A</v>
      </c>
      <c r="E6" s="23" t="e">
        <f>VLOOKUP(CONCATENATE($A$1,$B6),'ML Net 2025_Extern'!$D:$M,8,0)</f>
        <v>#N/A</v>
      </c>
      <c r="F6" s="23" t="e">
        <f>VLOOKUP(CONCATENATE($A$1,$B6),'ML Net 2025_Extern'!$D:$M,9,0)</f>
        <v>#N/A</v>
      </c>
    </row>
    <row r="7" spans="1:6" ht="16.5" x14ac:dyDescent="0.2">
      <c r="B7" s="16" t="s">
        <v>180</v>
      </c>
      <c r="C7" s="17" t="e">
        <f>VLOOKUP(CONCATENATE($A$1,$B7),'ML Net 2025_Extern'!$D:$M,6,0)</f>
        <v>#N/A</v>
      </c>
      <c r="D7" s="17" t="e">
        <f>VLOOKUP(CONCATENATE($A$1,$B7),'ML Net 2025_Extern'!$D:$M,7,0)</f>
        <v>#N/A</v>
      </c>
      <c r="E7" s="23" t="e">
        <f>VLOOKUP(CONCATENATE($A$1,$B7),'ML Net 2025_Extern'!$D:$M,8,0)</f>
        <v>#N/A</v>
      </c>
      <c r="F7" s="23" t="e">
        <f>VLOOKUP(CONCATENATE($A$1,$B7),'ML Net 2025_Extern'!$D:$M,9,0)</f>
        <v>#N/A</v>
      </c>
    </row>
    <row r="8" spans="1:6" ht="14.25" x14ac:dyDescent="0.2">
      <c r="B8" s="16" t="s">
        <v>50</v>
      </c>
      <c r="C8" s="17" t="e">
        <f>VLOOKUP(CONCATENATE($A$1,$B8),'ML Net 2025_Extern'!$D:$M,6,0)</f>
        <v>#N/A</v>
      </c>
      <c r="D8" s="17" t="e">
        <f>VLOOKUP(CONCATENATE($A$1,$B8),'ML Net 2025_Extern'!$D:$M,7,0)</f>
        <v>#N/A</v>
      </c>
      <c r="E8" s="23" t="e">
        <f>VLOOKUP(CONCATENATE($A$1,$B8),'ML Net 2025_Extern'!$D:$M,8,0)</f>
        <v>#N/A</v>
      </c>
      <c r="F8" s="23" t="e">
        <f>VLOOKUP(CONCATENATE($A$1,$B8),'ML Net 2025_Extern'!$D:$M,9,0)</f>
        <v>#N/A</v>
      </c>
    </row>
    <row r="9" spans="1:6" ht="14.25" x14ac:dyDescent="0.2">
      <c r="B9" s="16" t="s">
        <v>52</v>
      </c>
      <c r="C9" s="17" t="e">
        <f>VLOOKUP(CONCATENATE($A$1,$B9),'ML Net 2025_Extern'!$D:$M,6,0)</f>
        <v>#N/A</v>
      </c>
      <c r="D9" s="17" t="e">
        <f>VLOOKUP(CONCATENATE($A$1,$B9),'ML Net 2025_Extern'!$D:$M,7,0)</f>
        <v>#N/A</v>
      </c>
      <c r="E9" s="23" t="e">
        <f>VLOOKUP(CONCATENATE($A$1,$B9),'ML Net 2025_Extern'!$D:$M,8,0)</f>
        <v>#N/A</v>
      </c>
      <c r="F9" s="23" t="e">
        <f>VLOOKUP(CONCATENATE($A$1,$B9),'ML Net 2025_Extern'!$D:$M,9,0)</f>
        <v>#N/A</v>
      </c>
    </row>
    <row r="10" spans="1:6" ht="14.25" x14ac:dyDescent="0.2">
      <c r="B10" s="16" t="s">
        <v>56</v>
      </c>
      <c r="C10" s="17" t="e">
        <f>VLOOKUP(CONCATENATE($A$1,$B10),'ML Net 2025_Extern'!$D:$M,6,0)</f>
        <v>#N/A</v>
      </c>
      <c r="D10" s="17" t="e">
        <f>VLOOKUP(CONCATENATE($A$1,$B10),'ML Net 2025_Extern'!$D:$M,7,0)</f>
        <v>#N/A</v>
      </c>
      <c r="E10" s="23" t="e">
        <f>VLOOKUP(CONCATENATE($A$1,$B10),'ML Net 2025_Extern'!$D:$M,8,0)</f>
        <v>#N/A</v>
      </c>
      <c r="F10" s="23" t="e">
        <f>VLOOKUP(CONCATENATE($A$1,$B10),'ML Net 2025_Extern'!$D:$M,9,0)</f>
        <v>#N/A</v>
      </c>
    </row>
    <row r="11" spans="1:6" ht="14.25" x14ac:dyDescent="0.2">
      <c r="B11" s="16" t="s">
        <v>60</v>
      </c>
      <c r="C11" s="17" t="e">
        <f>VLOOKUP(CONCATENATE($A$1,$B11),'ML Net 2025_Extern'!$D:$M,6,0)</f>
        <v>#N/A</v>
      </c>
      <c r="D11" s="17" t="e">
        <f>VLOOKUP(CONCATENATE($A$1,$B11),'ML Net 2025_Extern'!$D:$M,7,0)</f>
        <v>#N/A</v>
      </c>
      <c r="E11" s="23" t="e">
        <f>VLOOKUP(CONCATENATE($A$1,$B11),'ML Net 2025_Extern'!$D:$M,8,0)</f>
        <v>#N/A</v>
      </c>
      <c r="F11" s="23" t="e">
        <f>VLOOKUP(CONCATENATE($A$1,$B11),'ML Net 2025_Extern'!$D:$M,9,0)</f>
        <v>#N/A</v>
      </c>
    </row>
    <row r="12" spans="1:6" ht="14.25" x14ac:dyDescent="0.2">
      <c r="B12" s="16" t="s">
        <v>78</v>
      </c>
      <c r="C12" s="17" t="e">
        <f>VLOOKUP(CONCATENATE($A$1,$B12),'ML Net 2025_Extern'!$D:$M,6,0)</f>
        <v>#N/A</v>
      </c>
      <c r="D12" s="17" t="e">
        <f>VLOOKUP(CONCATENATE($A$1,$B12),'ML Net 2025_Extern'!$D:$M,7,0)</f>
        <v>#N/A</v>
      </c>
      <c r="E12" s="23" t="e">
        <f>VLOOKUP(CONCATENATE($A$1,$B12),'ML Net 2025_Extern'!$D:$M,8,0)</f>
        <v>#N/A</v>
      </c>
      <c r="F12" s="23" t="e">
        <f>VLOOKUP(CONCATENATE($A$1,$B12),'ML Net 2025_Extern'!$D:$M,9,0)</f>
        <v>#N/A</v>
      </c>
    </row>
    <row r="13" spans="1:6" ht="14.25" x14ac:dyDescent="0.2">
      <c r="B13" s="16" t="s">
        <v>82</v>
      </c>
      <c r="C13" s="17" t="e">
        <f>VLOOKUP(CONCATENATE($A$1,$B13),'ML Net 2025_Extern'!$D:$M,6,0)</f>
        <v>#N/A</v>
      </c>
      <c r="D13" s="17" t="e">
        <f>VLOOKUP(CONCATENATE($A$1,$B13),'ML Net 2025_Extern'!$D:$M,7,0)</f>
        <v>#N/A</v>
      </c>
      <c r="E13" s="23" t="e">
        <f>VLOOKUP(CONCATENATE($A$1,$B13),'ML Net 2025_Extern'!$D:$M,8,0)</f>
        <v>#N/A</v>
      </c>
      <c r="F13" s="23" t="e">
        <f>VLOOKUP(CONCATENATE($A$1,$B13),'ML Net 2025_Extern'!$D:$M,9,0)</f>
        <v>#N/A</v>
      </c>
    </row>
    <row r="14" spans="1:6" ht="16.5" x14ac:dyDescent="0.2">
      <c r="B14" s="16" t="s">
        <v>181</v>
      </c>
      <c r="C14" s="17" t="e">
        <f>VLOOKUP(CONCATENATE($A$1,$B14),'ML Net 2025_Extern'!$D:$M,6,0)</f>
        <v>#N/A</v>
      </c>
      <c r="D14" s="17" t="e">
        <f>VLOOKUP(CONCATENATE($A$1,$B14),'ML Net 2025_Extern'!$D:$M,7,0)</f>
        <v>#N/A</v>
      </c>
      <c r="E14" s="23" t="e">
        <f>VLOOKUP(CONCATENATE($A$1,$B14),'ML Net 2025_Extern'!$D:$M,8,0)</f>
        <v>#N/A</v>
      </c>
      <c r="F14" s="23" t="e">
        <f>VLOOKUP(CONCATENATE($A$1,$B14),'ML Net 2025_Extern'!$D:$M,9,0)</f>
        <v>#N/A</v>
      </c>
    </row>
    <row r="15" spans="1:6" ht="14.25" x14ac:dyDescent="0.2">
      <c r="B15" s="16" t="s">
        <v>107</v>
      </c>
      <c r="C15" s="17" t="e">
        <f>VLOOKUP(CONCATENATE($A$1,$B15),'ML Net 2025_Extern'!$D:$M,6,0)</f>
        <v>#N/A</v>
      </c>
      <c r="D15" s="17" t="e">
        <f>VLOOKUP(CONCATENATE($A$1,$B15),'ML Net 2025_Extern'!$D:$M,7,0)</f>
        <v>#N/A</v>
      </c>
      <c r="E15" s="23" t="e">
        <f>VLOOKUP(CONCATENATE($A$1,$B15),'ML Net 2025_Extern'!$D:$M,8,0)</f>
        <v>#N/A</v>
      </c>
      <c r="F15" s="23" t="e">
        <f>VLOOKUP(CONCATENATE($A$1,$B15),'ML Net 2025_Extern'!$D:$M,9,0)</f>
        <v>#N/A</v>
      </c>
    </row>
    <row r="16" spans="1:6" ht="16.5" x14ac:dyDescent="0.2">
      <c r="B16" s="16" t="s">
        <v>182</v>
      </c>
      <c r="C16" s="17" t="e">
        <f>VLOOKUP(CONCATENATE($A$1,$B16),'ML Net 2025_Extern'!$D:$M,6,0)</f>
        <v>#N/A</v>
      </c>
      <c r="D16" s="17" t="e">
        <f>VLOOKUP(CONCATENATE($A$1,$B16),'ML Net 2025_Extern'!$D:$M,7,0)</f>
        <v>#N/A</v>
      </c>
      <c r="E16" s="23" t="e">
        <f>VLOOKUP(CONCATENATE($A$1,$B16),'ML Net 2025_Extern'!$D:$M,8,0)</f>
        <v>#N/A</v>
      </c>
      <c r="F16" s="23" t="e">
        <f>VLOOKUP(CONCATENATE($A$1,$B16),'ML Net 2025_Extern'!$D:$M,9,0)</f>
        <v>#N/A</v>
      </c>
    </row>
    <row r="17" spans="2:6" ht="14.25" x14ac:dyDescent="0.2">
      <c r="B17" s="16" t="s">
        <v>133</v>
      </c>
      <c r="C17" s="17" t="e">
        <f>VLOOKUP(CONCATENATE($A$1,$B17),'ML Net 2025_Extern'!$D:$M,6,0)</f>
        <v>#N/A</v>
      </c>
      <c r="D17" s="17" t="e">
        <f>VLOOKUP(CONCATENATE($A$1,$B17),'ML Net 2025_Extern'!$D:$M,7,0)</f>
        <v>#N/A</v>
      </c>
      <c r="E17" s="23" t="e">
        <f>VLOOKUP(CONCATENATE($A$1,$B17),'ML Net 2025_Extern'!$D:$M,8,0)</f>
        <v>#N/A</v>
      </c>
      <c r="F17" s="23" t="e">
        <f>VLOOKUP(CONCATENATE($A$1,$B17),'ML Net 2025_Extern'!$D:$M,9,0)</f>
        <v>#N/A</v>
      </c>
    </row>
    <row r="18" spans="2:6" ht="16.5" x14ac:dyDescent="0.2">
      <c r="B18" s="16" t="s">
        <v>183</v>
      </c>
      <c r="C18" s="17" t="e">
        <f>VLOOKUP(CONCATENATE($A$1,$B18),'ML Net 2025_Extern'!$D:$M,6,0)</f>
        <v>#N/A</v>
      </c>
      <c r="D18" s="17" t="e">
        <f>VLOOKUP(CONCATENATE($A$1,$B18),'ML Net 2025_Extern'!$D:$M,7,0)</f>
        <v>#N/A</v>
      </c>
      <c r="E18" s="23" t="e">
        <f>VLOOKUP(CONCATENATE($A$1,$B18),'ML Net 2025_Extern'!$D:$M,8,0)</f>
        <v>#N/A</v>
      </c>
      <c r="F18" s="23" t="e">
        <f>VLOOKUP(CONCATENATE($A$1,$B18),'ML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D988-28FA-4F83-9460-6927BA5EA7E8}">
  <dimension ref="A1:T18"/>
  <sheetViews>
    <sheetView showGridLines="0" zoomScale="110" zoomScaleNormal="110" workbookViewId="0">
      <selection activeCell="H11" sqref="H11"/>
    </sheetView>
  </sheetViews>
  <sheetFormatPr baseColWidth="10" defaultColWidth="11.42578125" defaultRowHeight="12.75" x14ac:dyDescent="0.2"/>
  <cols>
    <col min="1" max="1" width="7" customWidth="1"/>
    <col min="2" max="2" width="18.7109375" bestFit="1" customWidth="1"/>
    <col min="3" max="3" width="17.28515625" bestFit="1" customWidth="1"/>
    <col min="4" max="4" width="23.5703125" customWidth="1"/>
    <col min="5" max="5" width="24.5703125" customWidth="1"/>
    <col min="6" max="6" width="24.42578125" customWidth="1"/>
    <col min="8" max="8" width="11.42578125" style="12"/>
    <col min="16" max="16" width="11.42578125" style="12"/>
    <col min="20" max="20" width="11.42578125" style="12"/>
  </cols>
  <sheetData>
    <row r="1" spans="1:6" ht="15" x14ac:dyDescent="0.25">
      <c r="A1" s="18" t="s">
        <v>21</v>
      </c>
    </row>
    <row r="3" spans="1:6" ht="36.75" thickBot="1" x14ac:dyDescent="0.3">
      <c r="B3" s="19" t="s">
        <v>2</v>
      </c>
      <c r="C3" s="20" t="s">
        <v>179</v>
      </c>
      <c r="D3" s="21" t="s">
        <v>6</v>
      </c>
      <c r="E3" s="21" t="s">
        <v>7</v>
      </c>
      <c r="F3" s="21" t="s">
        <v>8</v>
      </c>
    </row>
    <row r="4" spans="1:6" ht="14.25" x14ac:dyDescent="0.2">
      <c r="B4" s="16" t="s">
        <v>19</v>
      </c>
      <c r="C4" s="17" t="e">
        <f>VLOOKUP(CONCATENATE($A$1,$B4),'ML Net 2025_Extern'!$D:$M,6,0)</f>
        <v>#N/A</v>
      </c>
      <c r="D4" s="17" t="e">
        <f>VLOOKUP(CONCATENATE($A$1,$B4),'ML Net 2025_Extern'!$D:$M,7,0)</f>
        <v>#N/A</v>
      </c>
      <c r="E4" s="23" t="e">
        <f>VLOOKUP(CONCATENATE($A$1,$B4),'ML Net 2025_Extern'!$D:$M,8,0)</f>
        <v>#N/A</v>
      </c>
      <c r="F4" s="23" t="e">
        <f>VLOOKUP(CONCATENATE($A$1,$B4),'ML Net 2025_Extern'!$D:$M,9,0)</f>
        <v>#N/A</v>
      </c>
    </row>
    <row r="5" spans="1:6" ht="14.25" x14ac:dyDescent="0.2">
      <c r="B5" s="16" t="s">
        <v>37</v>
      </c>
      <c r="C5" s="17" t="e">
        <f>VLOOKUP(CONCATENATE($A$1,$B5),'ML Net 2025_Extern'!$D:$M,6,0)</f>
        <v>#N/A</v>
      </c>
      <c r="D5" s="17" t="e">
        <f>VLOOKUP(CONCATENATE($A$1,$B5),'ML Net 2025_Extern'!$D:$M,7,0)</f>
        <v>#N/A</v>
      </c>
      <c r="E5" s="23" t="e">
        <f>VLOOKUP(CONCATENATE($A$1,$B5),'ML Net 2025_Extern'!$D:$M,8,0)</f>
        <v>#N/A</v>
      </c>
      <c r="F5" s="23" t="e">
        <f>VLOOKUP(CONCATENATE($A$1,$B5),'ML Net 2025_Extern'!$D:$M,9,0)</f>
        <v>#N/A</v>
      </c>
    </row>
    <row r="6" spans="1:6" ht="14.25" x14ac:dyDescent="0.2">
      <c r="B6" s="16" t="s">
        <v>47</v>
      </c>
      <c r="C6" s="17" t="e">
        <f>VLOOKUP(CONCATENATE($A$1,$B6),'ML Net 2025_Extern'!$D:$M,6,0)</f>
        <v>#N/A</v>
      </c>
      <c r="D6" s="17" t="e">
        <f>VLOOKUP(CONCATENATE($A$1,$B6),'ML Net 2025_Extern'!$D:$M,7,0)</f>
        <v>#N/A</v>
      </c>
      <c r="E6" s="23" t="e">
        <f>VLOOKUP(CONCATENATE($A$1,$B6),'ML Net 2025_Extern'!$D:$M,8,0)</f>
        <v>#N/A</v>
      </c>
      <c r="F6" s="23" t="e">
        <f>VLOOKUP(CONCATENATE($A$1,$B6),'ML Net 2025_Extern'!$D:$M,9,0)</f>
        <v>#N/A</v>
      </c>
    </row>
    <row r="7" spans="1:6" ht="16.5" x14ac:dyDescent="0.2">
      <c r="B7" s="16" t="s">
        <v>180</v>
      </c>
      <c r="C7" s="17" t="e">
        <f>VLOOKUP(CONCATENATE($A$1,$B7),'ML Net 2025_Extern'!$D:$M,6,0)</f>
        <v>#N/A</v>
      </c>
      <c r="D7" s="17" t="e">
        <f>VLOOKUP(CONCATENATE($A$1,$B7),'ML Net 2025_Extern'!$D:$M,7,0)</f>
        <v>#N/A</v>
      </c>
      <c r="E7" s="23" t="e">
        <f>VLOOKUP(CONCATENATE($A$1,$B7),'ML Net 2025_Extern'!$D:$M,8,0)</f>
        <v>#N/A</v>
      </c>
      <c r="F7" s="23" t="e">
        <f>VLOOKUP(CONCATENATE($A$1,$B7),'ML Net 2025_Extern'!$D:$M,9,0)</f>
        <v>#N/A</v>
      </c>
    </row>
    <row r="8" spans="1:6" ht="14.25" x14ac:dyDescent="0.2">
      <c r="B8" s="16" t="s">
        <v>50</v>
      </c>
      <c r="C8" s="17" t="e">
        <f>VLOOKUP(CONCATENATE($A$1,$B8),'ML Net 2025_Extern'!$D:$M,6,0)</f>
        <v>#N/A</v>
      </c>
      <c r="D8" s="17" t="e">
        <f>VLOOKUP(CONCATENATE($A$1,$B8),'ML Net 2025_Extern'!$D:$M,7,0)</f>
        <v>#N/A</v>
      </c>
      <c r="E8" s="23" t="e">
        <f>VLOOKUP(CONCATENATE($A$1,$B8),'ML Net 2025_Extern'!$D:$M,8,0)</f>
        <v>#N/A</v>
      </c>
      <c r="F8" s="23" t="e">
        <f>VLOOKUP(CONCATENATE($A$1,$B8),'ML Net 2025_Extern'!$D:$M,9,0)</f>
        <v>#N/A</v>
      </c>
    </row>
    <row r="9" spans="1:6" ht="14.25" x14ac:dyDescent="0.2">
      <c r="B9" s="16" t="s">
        <v>52</v>
      </c>
      <c r="C9" s="17" t="e">
        <f>VLOOKUP(CONCATENATE($A$1,$B9),'ML Net 2025_Extern'!$D:$M,6,0)</f>
        <v>#N/A</v>
      </c>
      <c r="D9" s="17" t="e">
        <f>VLOOKUP(CONCATENATE($A$1,$B9),'ML Net 2025_Extern'!$D:$M,7,0)</f>
        <v>#N/A</v>
      </c>
      <c r="E9" s="23" t="e">
        <f>VLOOKUP(CONCATENATE($A$1,$B9),'ML Net 2025_Extern'!$D:$M,8,0)</f>
        <v>#N/A</v>
      </c>
      <c r="F9" s="23" t="e">
        <f>VLOOKUP(CONCATENATE($A$1,$B9),'ML Net 2025_Extern'!$D:$M,9,0)</f>
        <v>#N/A</v>
      </c>
    </row>
    <row r="10" spans="1:6" ht="14.25" x14ac:dyDescent="0.2">
      <c r="B10" s="16" t="s">
        <v>56</v>
      </c>
      <c r="C10" s="17" t="e">
        <f>VLOOKUP(CONCATENATE($A$1,$B10),'ML Net 2025_Extern'!$D:$M,6,0)</f>
        <v>#N/A</v>
      </c>
      <c r="D10" s="17" t="e">
        <f>VLOOKUP(CONCATENATE($A$1,$B10),'ML Net 2025_Extern'!$D:$M,7,0)</f>
        <v>#N/A</v>
      </c>
      <c r="E10" s="23" t="e">
        <f>VLOOKUP(CONCATENATE($A$1,$B10),'ML Net 2025_Extern'!$D:$M,8,0)</f>
        <v>#N/A</v>
      </c>
      <c r="F10" s="23" t="e">
        <f>VLOOKUP(CONCATENATE($A$1,$B10),'ML Net 2025_Extern'!$D:$M,9,0)</f>
        <v>#N/A</v>
      </c>
    </row>
    <row r="11" spans="1:6" ht="14.25" x14ac:dyDescent="0.2">
      <c r="B11" s="16" t="s">
        <v>60</v>
      </c>
      <c r="C11" s="17" t="e">
        <f>VLOOKUP(CONCATENATE($A$1,$B11),'ML Net 2025_Extern'!$D:$M,6,0)</f>
        <v>#N/A</v>
      </c>
      <c r="D11" s="17" t="e">
        <f>VLOOKUP(CONCATENATE($A$1,$B11),'ML Net 2025_Extern'!$D:$M,7,0)</f>
        <v>#N/A</v>
      </c>
      <c r="E11" s="23" t="e">
        <f>VLOOKUP(CONCATENATE($A$1,$B11),'ML Net 2025_Extern'!$D:$M,8,0)</f>
        <v>#N/A</v>
      </c>
      <c r="F11" s="23" t="e">
        <f>VLOOKUP(CONCATENATE($A$1,$B11),'ML Net 2025_Extern'!$D:$M,9,0)</f>
        <v>#N/A</v>
      </c>
    </row>
    <row r="12" spans="1:6" ht="14.25" x14ac:dyDescent="0.2">
      <c r="B12" s="16" t="s">
        <v>78</v>
      </c>
      <c r="C12" s="17" t="e">
        <f>VLOOKUP(CONCATENATE($A$1,$B12),'ML Net 2025_Extern'!$D:$M,6,0)</f>
        <v>#N/A</v>
      </c>
      <c r="D12" s="17" t="e">
        <f>VLOOKUP(CONCATENATE($A$1,$B12),'ML Net 2025_Extern'!$D:$M,7,0)</f>
        <v>#N/A</v>
      </c>
      <c r="E12" s="23" t="e">
        <f>VLOOKUP(CONCATENATE($A$1,$B12),'ML Net 2025_Extern'!$D:$M,8,0)</f>
        <v>#N/A</v>
      </c>
      <c r="F12" s="23" t="e">
        <f>VLOOKUP(CONCATENATE($A$1,$B12),'ML Net 2025_Extern'!$D:$M,9,0)</f>
        <v>#N/A</v>
      </c>
    </row>
    <row r="13" spans="1:6" ht="14.25" x14ac:dyDescent="0.2">
      <c r="B13" s="16" t="s">
        <v>82</v>
      </c>
      <c r="C13" s="17" t="e">
        <f>VLOOKUP(CONCATENATE($A$1,$B13),'ML Net 2025_Extern'!$D:$M,6,0)</f>
        <v>#N/A</v>
      </c>
      <c r="D13" s="17" t="e">
        <f>VLOOKUP(CONCATENATE($A$1,$B13),'ML Net 2025_Extern'!$D:$M,7,0)</f>
        <v>#N/A</v>
      </c>
      <c r="E13" s="23" t="e">
        <f>VLOOKUP(CONCATENATE($A$1,$B13),'ML Net 2025_Extern'!$D:$M,8,0)</f>
        <v>#N/A</v>
      </c>
      <c r="F13" s="23" t="e">
        <f>VLOOKUP(CONCATENATE($A$1,$B13),'ML Net 2025_Extern'!$D:$M,9,0)</f>
        <v>#N/A</v>
      </c>
    </row>
    <row r="14" spans="1:6" ht="16.5" x14ac:dyDescent="0.2">
      <c r="B14" s="16" t="s">
        <v>181</v>
      </c>
      <c r="C14" s="17" t="e">
        <f>VLOOKUP(CONCATENATE($A$1,$B14),'ML Net 2025_Extern'!$D:$M,6,0)</f>
        <v>#N/A</v>
      </c>
      <c r="D14" s="17" t="e">
        <f>VLOOKUP(CONCATENATE($A$1,$B14),'ML Net 2025_Extern'!$D:$M,7,0)</f>
        <v>#N/A</v>
      </c>
      <c r="E14" s="23" t="e">
        <f>VLOOKUP(CONCATENATE($A$1,$B14),'ML Net 2025_Extern'!$D:$M,8,0)</f>
        <v>#N/A</v>
      </c>
      <c r="F14" s="23" t="e">
        <f>VLOOKUP(CONCATENATE($A$1,$B14),'ML Net 2025_Extern'!$D:$M,9,0)</f>
        <v>#N/A</v>
      </c>
    </row>
    <row r="15" spans="1:6" ht="14.25" x14ac:dyDescent="0.2">
      <c r="B15" s="16" t="s">
        <v>107</v>
      </c>
      <c r="C15" s="17" t="e">
        <f>VLOOKUP(CONCATENATE($A$1,$B15),'ML Net 2025_Extern'!$D:$M,6,0)</f>
        <v>#N/A</v>
      </c>
      <c r="D15" s="17" t="e">
        <f>VLOOKUP(CONCATENATE($A$1,$B15),'ML Net 2025_Extern'!$D:$M,7,0)</f>
        <v>#N/A</v>
      </c>
      <c r="E15" s="23" t="e">
        <f>VLOOKUP(CONCATENATE($A$1,$B15),'ML Net 2025_Extern'!$D:$M,8,0)</f>
        <v>#N/A</v>
      </c>
      <c r="F15" s="23" t="e">
        <f>VLOOKUP(CONCATENATE($A$1,$B15),'ML Net 2025_Extern'!$D:$M,9,0)</f>
        <v>#N/A</v>
      </c>
    </row>
    <row r="16" spans="1:6" ht="16.5" x14ac:dyDescent="0.2">
      <c r="B16" s="16" t="s">
        <v>182</v>
      </c>
      <c r="C16" s="17" t="e">
        <f>VLOOKUP(CONCATENATE($A$1,$B16),'ML Net 2025_Extern'!$D:$M,6,0)</f>
        <v>#N/A</v>
      </c>
      <c r="D16" s="17" t="e">
        <f>VLOOKUP(CONCATENATE($A$1,$B16),'ML Net 2025_Extern'!$D:$M,7,0)</f>
        <v>#N/A</v>
      </c>
      <c r="E16" s="23" t="e">
        <f>VLOOKUP(CONCATENATE($A$1,$B16),'ML Net 2025_Extern'!$D:$M,8,0)</f>
        <v>#N/A</v>
      </c>
      <c r="F16" s="23" t="e">
        <f>VLOOKUP(CONCATENATE($A$1,$B16),'ML Net 2025_Extern'!$D:$M,9,0)</f>
        <v>#N/A</v>
      </c>
    </row>
    <row r="17" spans="2:6" ht="14.25" x14ac:dyDescent="0.2">
      <c r="B17" s="16" t="s">
        <v>133</v>
      </c>
      <c r="C17" s="17" t="e">
        <f>VLOOKUP(CONCATENATE($A$1,$B17),'ML Net 2025_Extern'!$D:$M,6,0)</f>
        <v>#N/A</v>
      </c>
      <c r="D17" s="17" t="e">
        <f>VLOOKUP(CONCATENATE($A$1,$B17),'ML Net 2025_Extern'!$D:$M,7,0)</f>
        <v>#N/A</v>
      </c>
      <c r="E17" s="23" t="e">
        <f>VLOOKUP(CONCATENATE($A$1,$B17),'ML Net 2025_Extern'!$D:$M,8,0)</f>
        <v>#N/A</v>
      </c>
      <c r="F17" s="23" t="e">
        <f>VLOOKUP(CONCATENATE($A$1,$B17),'ML Net 2025_Extern'!$D:$M,9,0)</f>
        <v>#N/A</v>
      </c>
    </row>
    <row r="18" spans="2:6" ht="16.5" x14ac:dyDescent="0.2">
      <c r="B18" s="16" t="s">
        <v>183</v>
      </c>
      <c r="C18" s="17" t="e">
        <f>VLOOKUP(CONCATENATE($A$1,$B18),'ML Net 2025_Extern'!$D:$M,6,0)</f>
        <v>#N/A</v>
      </c>
      <c r="D18" s="17" t="e">
        <f>VLOOKUP(CONCATENATE($A$1,$B18),'ML Net 2025_Extern'!$D:$M,7,0)</f>
        <v>#N/A</v>
      </c>
      <c r="E18" s="23" t="e">
        <f>VLOOKUP(CONCATENATE($A$1,$B18),'ML Net 2025_Extern'!$D:$M,8,0)</f>
        <v>#N/A</v>
      </c>
      <c r="F18" s="23" t="e">
        <f>VLOOKUP(CONCATENATE($A$1,$B18),'ML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B2EA-A625-41BC-A0C3-657248A83DBC}">
  <dimension ref="A1:S18"/>
  <sheetViews>
    <sheetView showGridLines="0" zoomScale="110" zoomScaleNormal="110" workbookViewId="0">
      <selection activeCell="I29" sqref="I29"/>
    </sheetView>
  </sheetViews>
  <sheetFormatPr baseColWidth="10" defaultColWidth="11.42578125" defaultRowHeight="12.75" x14ac:dyDescent="0.2"/>
  <cols>
    <col min="1" max="1" width="7" customWidth="1"/>
    <col min="2" max="2" width="18.7109375" bestFit="1" customWidth="1"/>
    <col min="3" max="3" width="17.28515625" bestFit="1" customWidth="1"/>
    <col min="4" max="5" width="24.5703125" customWidth="1"/>
    <col min="7" max="7" width="11.42578125" style="12"/>
    <col min="15" max="15" width="11.42578125" style="12"/>
    <col min="19" max="19" width="11.42578125" style="12"/>
  </cols>
  <sheetData>
    <row r="1" spans="1:5" ht="15" x14ac:dyDescent="0.25">
      <c r="A1" s="18" t="s">
        <v>22</v>
      </c>
    </row>
    <row r="3" spans="1:5" ht="36.75" thickBot="1" x14ac:dyDescent="0.3">
      <c r="B3" s="19" t="s">
        <v>2</v>
      </c>
      <c r="C3" s="20" t="s">
        <v>179</v>
      </c>
      <c r="D3" s="21" t="s">
        <v>7</v>
      </c>
      <c r="E3" s="21" t="s">
        <v>8</v>
      </c>
    </row>
    <row r="4" spans="1:5" ht="14.25" x14ac:dyDescent="0.2">
      <c r="B4" s="16" t="s">
        <v>19</v>
      </c>
      <c r="C4" s="17" t="e">
        <f>VLOOKUP(CONCATENATE($A$1,$B4),'ML Net 2025_Extern'!$D:$M,6,0)</f>
        <v>#N/A</v>
      </c>
      <c r="D4" s="23" t="e">
        <f>VLOOKUP(CONCATENATE($A$1,$B4),'ML Net 2025_Extern'!$D:$M,8,0)</f>
        <v>#N/A</v>
      </c>
      <c r="E4" s="23" t="e">
        <f>VLOOKUP(CONCATENATE($A$1,$B4),'ML Net 2025_Extern'!$D:$M,9,0)</f>
        <v>#N/A</v>
      </c>
    </row>
    <row r="5" spans="1:5" ht="14.25" x14ac:dyDescent="0.2">
      <c r="B5" s="16" t="s">
        <v>37</v>
      </c>
      <c r="C5" s="17" t="e">
        <f>VLOOKUP(CONCATENATE($A$1,$B5),'ML Net 2025_Extern'!$D:$M,6,0)</f>
        <v>#N/A</v>
      </c>
      <c r="D5" s="23" t="e">
        <f>VLOOKUP(CONCATENATE($A$1,$B5),'ML Net 2025_Extern'!$D:$M,8,0)</f>
        <v>#N/A</v>
      </c>
      <c r="E5" s="23" t="e">
        <f>VLOOKUP(CONCATENATE($A$1,$B5),'ML Net 2025_Extern'!$D:$M,9,0)</f>
        <v>#N/A</v>
      </c>
    </row>
    <row r="6" spans="1:5" ht="14.25" x14ac:dyDescent="0.2">
      <c r="B6" s="16" t="s">
        <v>47</v>
      </c>
      <c r="C6" s="17" t="e">
        <f>VLOOKUP(CONCATENATE($A$1,$B6),'ML Net 2025_Extern'!$D:$M,6,0)</f>
        <v>#N/A</v>
      </c>
      <c r="D6" s="23" t="e">
        <f>VLOOKUP(CONCATENATE($A$1,$B6),'ML Net 2025_Extern'!$D:$M,8,0)</f>
        <v>#N/A</v>
      </c>
      <c r="E6" s="23" t="e">
        <f>VLOOKUP(CONCATENATE($A$1,$B6),'ML Net 2025_Extern'!$D:$M,9,0)</f>
        <v>#N/A</v>
      </c>
    </row>
    <row r="7" spans="1:5" ht="16.5" x14ac:dyDescent="0.2">
      <c r="B7" s="16" t="s">
        <v>180</v>
      </c>
      <c r="C7" s="17" t="e">
        <f>VLOOKUP(CONCATENATE($A$1,$B7),'ML Net 2025_Extern'!$D:$M,6,0)</f>
        <v>#N/A</v>
      </c>
      <c r="D7" s="23" t="e">
        <f>VLOOKUP(CONCATENATE($A$1,$B7),'ML Net 2025_Extern'!$D:$M,8,0)</f>
        <v>#N/A</v>
      </c>
      <c r="E7" s="23" t="e">
        <f>VLOOKUP(CONCATENATE($A$1,$B7),'ML Net 2025_Extern'!$D:$M,9,0)</f>
        <v>#N/A</v>
      </c>
    </row>
    <row r="8" spans="1:5" ht="14.25" x14ac:dyDescent="0.2">
      <c r="B8" s="16" t="s">
        <v>50</v>
      </c>
      <c r="C8" s="17" t="e">
        <f>VLOOKUP(CONCATENATE($A$1,$B8),'ML Net 2025_Extern'!$D:$M,6,0)</f>
        <v>#N/A</v>
      </c>
      <c r="D8" s="23" t="e">
        <f>VLOOKUP(CONCATENATE($A$1,$B8),'ML Net 2025_Extern'!$D:$M,8,0)</f>
        <v>#N/A</v>
      </c>
      <c r="E8" s="23" t="e">
        <f>VLOOKUP(CONCATENATE($A$1,$B8),'ML Net 2025_Extern'!$D:$M,9,0)</f>
        <v>#N/A</v>
      </c>
    </row>
    <row r="9" spans="1:5" ht="14.25" x14ac:dyDescent="0.2">
      <c r="B9" s="16" t="s">
        <v>52</v>
      </c>
      <c r="C9" s="17" t="e">
        <f>VLOOKUP(CONCATENATE($A$1,$B9),'ML Net 2025_Extern'!$D:$M,6,0)</f>
        <v>#N/A</v>
      </c>
      <c r="D9" s="23" t="e">
        <f>VLOOKUP(CONCATENATE($A$1,$B9),'ML Net 2025_Extern'!$D:$M,8,0)</f>
        <v>#N/A</v>
      </c>
      <c r="E9" s="23" t="e">
        <f>VLOOKUP(CONCATENATE($A$1,$B9),'ML Net 2025_Extern'!$D:$M,9,0)</f>
        <v>#N/A</v>
      </c>
    </row>
    <row r="10" spans="1:5" ht="14.25" x14ac:dyDescent="0.2">
      <c r="B10" s="16" t="s">
        <v>56</v>
      </c>
      <c r="C10" s="17" t="e">
        <f>VLOOKUP(CONCATENATE($A$1,$B10),'ML Net 2025_Extern'!$D:$M,6,0)</f>
        <v>#N/A</v>
      </c>
      <c r="D10" s="23" t="e">
        <f>VLOOKUP(CONCATENATE($A$1,$B10),'ML Net 2025_Extern'!$D:$M,8,0)</f>
        <v>#N/A</v>
      </c>
      <c r="E10" s="23" t="e">
        <f>VLOOKUP(CONCATENATE($A$1,$B10),'ML Net 2025_Extern'!$D:$M,9,0)</f>
        <v>#N/A</v>
      </c>
    </row>
    <row r="11" spans="1:5" ht="14.25" x14ac:dyDescent="0.2">
      <c r="B11" s="16" t="s">
        <v>60</v>
      </c>
      <c r="C11" s="17" t="e">
        <f>VLOOKUP(CONCATENATE($A$1,$B11),'ML Net 2025_Extern'!$D:$M,6,0)</f>
        <v>#N/A</v>
      </c>
      <c r="D11" s="23" t="e">
        <f>VLOOKUP(CONCATENATE($A$1,$B11),'ML Net 2025_Extern'!$D:$M,8,0)</f>
        <v>#N/A</v>
      </c>
      <c r="E11" s="23" t="e">
        <f>VLOOKUP(CONCATENATE($A$1,$B11),'ML Net 2025_Extern'!$D:$M,9,0)</f>
        <v>#N/A</v>
      </c>
    </row>
    <row r="12" spans="1:5" ht="14.25" x14ac:dyDescent="0.2">
      <c r="B12" s="16" t="s">
        <v>78</v>
      </c>
      <c r="C12" s="17" t="e">
        <f>VLOOKUP(CONCATENATE($A$1,$B12),'ML Net 2025_Extern'!$D:$M,6,0)</f>
        <v>#N/A</v>
      </c>
      <c r="D12" s="23" t="e">
        <f>VLOOKUP(CONCATENATE($A$1,$B12),'ML Net 2025_Extern'!$D:$M,8,0)</f>
        <v>#N/A</v>
      </c>
      <c r="E12" s="23" t="e">
        <f>VLOOKUP(CONCATENATE($A$1,$B12),'ML Net 2025_Extern'!$D:$M,9,0)</f>
        <v>#N/A</v>
      </c>
    </row>
    <row r="13" spans="1:5" ht="14.25" x14ac:dyDescent="0.2">
      <c r="B13" s="16" t="s">
        <v>82</v>
      </c>
      <c r="C13" s="17" t="e">
        <f>VLOOKUP(CONCATENATE($A$1,$B13),'ML Net 2025_Extern'!$D:$M,6,0)</f>
        <v>#N/A</v>
      </c>
      <c r="D13" s="23" t="e">
        <f>VLOOKUP(CONCATENATE($A$1,$B13),'ML Net 2025_Extern'!$D:$M,8,0)</f>
        <v>#N/A</v>
      </c>
      <c r="E13" s="23" t="e">
        <f>VLOOKUP(CONCATENATE($A$1,$B13),'ML Net 2025_Extern'!$D:$M,9,0)</f>
        <v>#N/A</v>
      </c>
    </row>
    <row r="14" spans="1:5" ht="16.5" x14ac:dyDescent="0.2">
      <c r="B14" s="16" t="s">
        <v>181</v>
      </c>
      <c r="C14" s="17" t="e">
        <f>VLOOKUP(CONCATENATE($A$1,$B14),'ML Net 2025_Extern'!$D:$M,6,0)</f>
        <v>#N/A</v>
      </c>
      <c r="D14" s="23" t="e">
        <f>VLOOKUP(CONCATENATE($A$1,$B14),'ML Net 2025_Extern'!$D:$M,8,0)</f>
        <v>#N/A</v>
      </c>
      <c r="E14" s="23" t="e">
        <f>VLOOKUP(CONCATENATE($A$1,$B14),'ML Net 2025_Extern'!$D:$M,9,0)</f>
        <v>#N/A</v>
      </c>
    </row>
    <row r="15" spans="1:5" ht="14.25" x14ac:dyDescent="0.2">
      <c r="B15" s="16" t="s">
        <v>107</v>
      </c>
      <c r="C15" s="17" t="e">
        <f>VLOOKUP(CONCATENATE($A$1,$B15),'ML Net 2025_Extern'!$D:$M,6,0)</f>
        <v>#N/A</v>
      </c>
      <c r="D15" s="23" t="e">
        <f>VLOOKUP(CONCATENATE($A$1,$B15),'ML Net 2025_Extern'!$D:$M,8,0)</f>
        <v>#N/A</v>
      </c>
      <c r="E15" s="23" t="e">
        <f>VLOOKUP(CONCATENATE($A$1,$B15),'ML Net 2025_Extern'!$D:$M,9,0)</f>
        <v>#N/A</v>
      </c>
    </row>
    <row r="16" spans="1:5" ht="16.5" x14ac:dyDescent="0.2">
      <c r="B16" s="16" t="s">
        <v>182</v>
      </c>
      <c r="C16" s="17" t="e">
        <f>VLOOKUP(CONCATENATE($A$1,$B16),'ML Net 2025_Extern'!$D:$M,6,0)</f>
        <v>#N/A</v>
      </c>
      <c r="D16" s="23" t="e">
        <f>VLOOKUP(CONCATENATE($A$1,$B16),'ML Net 2025_Extern'!$D:$M,8,0)</f>
        <v>#N/A</v>
      </c>
      <c r="E16" s="23" t="e">
        <f>VLOOKUP(CONCATENATE($A$1,$B16),'ML Net 2025_Extern'!$D:$M,9,0)</f>
        <v>#N/A</v>
      </c>
    </row>
    <row r="17" spans="2:5" ht="14.25" x14ac:dyDescent="0.2">
      <c r="B17" s="16" t="s">
        <v>133</v>
      </c>
      <c r="C17" s="17" t="e">
        <f>VLOOKUP(CONCATENATE($A$1,$B17),'ML Net 2025_Extern'!$D:$M,6,0)</f>
        <v>#N/A</v>
      </c>
      <c r="D17" s="23" t="e">
        <f>VLOOKUP(CONCATENATE($A$1,$B17),'ML Net 2025_Extern'!$D:$M,8,0)</f>
        <v>#N/A</v>
      </c>
      <c r="E17" s="23" t="e">
        <f>VLOOKUP(CONCATENATE($A$1,$B17),'ML Net 2025_Extern'!$D:$M,9,0)</f>
        <v>#N/A</v>
      </c>
    </row>
    <row r="18" spans="2:5" ht="16.5" x14ac:dyDescent="0.2">
      <c r="B18" s="16" t="s">
        <v>183</v>
      </c>
      <c r="C18" s="17" t="e">
        <f>VLOOKUP(CONCATENATE($A$1,$B18),'ML Net 2025_Extern'!$D:$M,6,0)</f>
        <v>#N/A</v>
      </c>
      <c r="D18" s="23" t="e">
        <f>VLOOKUP(CONCATENATE($A$1,$B18),'ML Net 2025_Extern'!$D:$M,8,0)</f>
        <v>#N/A</v>
      </c>
      <c r="E18" s="23" t="e">
        <f>VLOOKUP(CONCATENATE($A$1,$B18),'ML Net 2025_Extern'!$D:$M,9,0)</f>
        <v>#N/A</v>
      </c>
    </row>
  </sheetData>
  <pageMargins left="0.7" right="0.7" top="0.78740157499999996" bottom="0.78740157499999996" header="0.3" footer="0.3"/>
  <pageSetup paperSize="9" orientation="portrait" r:id="rId1"/>
  <headerFooter>
    <oddFooter>&amp;L_x000D_&amp;1#&amp;"Calibri"&amp;10&amp;K0000FF [Intern]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63cd317-440f-4546-824e-a4f0769eac46">
      <Terms xmlns="http://schemas.microsoft.com/office/infopath/2007/PartnerControls"/>
    </lcf76f155ced4ddcb4097134ff3c332f>
    <TaxCatchAll xmlns="403f14d2-8526-467a-b797-d57fe9e22fc6" xsi:nil="true"/>
    <IconOverlay xmlns="http://schemas.microsoft.com/sharepoint/v4" xsi:nil="true"/>
    <Suchbegriffe xmlns="363cd317-440f-4546-824e-a4f0769eac46" xsi:nil="true"/>
    <mv6g xmlns="363cd317-440f-4546-824e-a4f0769eac46">
      <UserInfo>
        <DisplayName/>
        <AccountId xsi:nil="true"/>
        <AccountType/>
      </UserInfo>
    </mv6g>
    <Person xmlns="363cd317-440f-4546-824e-a4f0769eac46">
      <UserInfo>
        <DisplayName/>
        <AccountId xsi:nil="true"/>
        <AccountType/>
      </UserInfo>
    </Person>
    <_ModernAudienceTargetUserField xmlns="363cd317-440f-4546-824e-a4f0769eac46">
      <UserInfo>
        <DisplayName/>
        <AccountId xsi:nil="true"/>
        <AccountType/>
      </UserInfo>
    </_ModernAudienceTargetUser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957D9EB0EF9BC4CBFCA0688D9CF325A" ma:contentTypeVersion="26" ma:contentTypeDescription="Ein neues Dokument erstellen." ma:contentTypeScope="" ma:versionID="b726a875bb952656109cd43eeb320d53">
  <xsd:schema xmlns:xsd="http://www.w3.org/2001/XMLSchema" xmlns:xs="http://www.w3.org/2001/XMLSchema" xmlns:p="http://schemas.microsoft.com/office/2006/metadata/properties" xmlns:ns2="363cd317-440f-4546-824e-a4f0769eac46" xmlns:ns3="403f14d2-8526-467a-b797-d57fe9e22fc6" xmlns:ns4="http://schemas.microsoft.com/sharepoint/v4" targetNamespace="http://schemas.microsoft.com/office/2006/metadata/properties" ma:root="true" ma:fieldsID="97a897de86b38f04428751b99e6d604b" ns2:_="" ns3:_="" ns4:_="">
    <xsd:import namespace="363cd317-440f-4546-824e-a4f0769eac46"/>
    <xsd:import namespace="403f14d2-8526-467a-b797-d57fe9e22fc6"/>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4:IconOverlay" minOccurs="0"/>
                <xsd:element ref="ns2:Person" minOccurs="0"/>
                <xsd:element ref="ns2:MediaServiceLocation" minOccurs="0"/>
                <xsd:element ref="ns2:_ModernAudienceTargetUserField" minOccurs="0"/>
                <xsd:element ref="ns2:_ModernAudienceAadObjectIds" minOccurs="0"/>
                <xsd:element ref="ns2:mv6g" minOccurs="0"/>
                <xsd:element ref="ns2:MediaLengthInSeconds" minOccurs="0"/>
                <xsd:element ref="ns2:lcf76f155ced4ddcb4097134ff3c332f" minOccurs="0"/>
                <xsd:element ref="ns3:TaxCatchAll" minOccurs="0"/>
                <xsd:element ref="ns2:Suchbegriff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cd317-440f-4546-824e-a4f0769ea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Person" ma:index="20"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1" nillable="true" ma:displayName="Location" ma:internalName="MediaServiceLocation" ma:readOnly="true">
      <xsd:simpleType>
        <xsd:restriction base="dms:Text"/>
      </xsd:simpleType>
    </xsd:element>
    <xsd:element name="_ModernAudienceTargetUserField" ma:index="22" nillable="true" ma:displayName="Benutzergrupp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23" nillable="true" ma:displayName="Benutzergruppen-IDs" ma:list="{02f9debd-18f0-4ff9-ab08-ebd8c28d8115}" ma:internalName="_ModernAudienceAadObjectIds" ma:readOnly="true" ma:showField="_AadObjectIdForUser" ma:web="403f14d2-8526-467a-b797-d57fe9e22fc6">
      <xsd:complexType>
        <xsd:complexContent>
          <xsd:extension base="dms:MultiChoiceLookup">
            <xsd:sequence>
              <xsd:element name="Value" type="dms:Lookup" maxOccurs="unbounded" minOccurs="0" nillable="true"/>
            </xsd:sequence>
          </xsd:extension>
        </xsd:complexContent>
      </xsd:complexType>
    </xsd:element>
    <xsd:element name="mv6g" ma:index="24" nillable="true" ma:displayName="Person oder Gruppe" ma:list="UserInfo" ma:internalName="mv6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ildmarkierungen" ma:readOnly="false" ma:fieldId="{5cf76f15-5ced-4ddc-b409-7134ff3c332f}" ma:taxonomyMulti="true" ma:sspId="c6b26008-8594-4243-b1c2-d6c994db9489" ma:termSetId="09814cd3-568e-fe90-9814-8d621ff8fb84" ma:anchorId="fba54fb3-c3e1-fe81-a776-ca4b69148c4d" ma:open="true" ma:isKeyword="false">
      <xsd:complexType>
        <xsd:sequence>
          <xsd:element ref="pc:Terms" minOccurs="0" maxOccurs="1"/>
        </xsd:sequence>
      </xsd:complexType>
    </xsd:element>
    <xsd:element name="Suchbegriffe" ma:index="29" nillable="true" ma:displayName="Suchbegriffe" ma:description="Ströer Listing Enterprise Angebot" ma:format="Dropdown" ma:internalName="Suchbegriffe">
      <xsd:simpleType>
        <xsd:restriction base="dms:Text">
          <xsd:maxLength value="255"/>
        </xsd:restrictio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3f14d2-8526-467a-b797-d57fe9e22fc6"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8" nillable="true" ma:displayName="Taxonomy Catch All Column" ma:hidden="true" ma:list="{6a0cf590-b43d-4347-af61-6b0b8a1a198e}" ma:internalName="TaxCatchAll" ma:showField="CatchAllData" ma:web="403f14d2-8526-467a-b797-d57fe9e22f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3D74C0-C502-42E1-904C-0CCADD0BB769}">
  <ds:schemaRefs>
    <ds:schemaRef ds:uri="http://purl.org/dc/elements/1.1/"/>
    <ds:schemaRef ds:uri="363cd317-440f-4546-824e-a4f0769eac46"/>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microsoft.com/sharepoint/v4"/>
    <ds:schemaRef ds:uri="403f14d2-8526-467a-b797-d57fe9e22fc6"/>
    <ds:schemaRef ds:uri="http://purl.org/dc/dcmitype/"/>
  </ds:schemaRefs>
</ds:datastoreItem>
</file>

<file path=customXml/itemProps2.xml><?xml version="1.0" encoding="utf-8"?>
<ds:datastoreItem xmlns:ds="http://schemas.openxmlformats.org/officeDocument/2006/customXml" ds:itemID="{2EE1631C-2D00-41B4-9AF4-831CC7B1A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cd317-440f-4546-824e-a4f0769eac46"/>
    <ds:schemaRef ds:uri="403f14d2-8526-467a-b797-d57fe9e22fc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F7B766-2CB9-43FF-B5CF-F4DE50551159}">
  <ds:schemaRefs>
    <ds:schemaRef ds:uri="http://schemas.microsoft.com/sharepoint/v3/contenttype/forms"/>
  </ds:schemaRefs>
</ds:datastoreItem>
</file>

<file path=docMetadata/LabelInfo.xml><?xml version="1.0" encoding="utf-8"?>
<clbl:labelList xmlns:clbl="http://schemas.microsoft.com/office/2020/mipLabelMetadata">
  <clbl:label id="{23fb2f0c-ffb5-4d5c-9394-daeb9b62dad3}" enabled="1" method="Standard" siteId="{8fbdeb20-138e-4339-ba6b-5fea1e6efb54}"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ML Net 2025_Extern</vt:lpstr>
      <vt:lpstr>Format-Mix-Netz 2025</vt:lpstr>
      <vt:lpstr>ML Stadtnetz I</vt:lpstr>
      <vt:lpstr>ML Stadtnetz II</vt:lpstr>
      <vt:lpstr>ML Stadtnetz III</vt:lpstr>
      <vt:lpstr>ML Innenstadt</vt:lpstr>
      <vt:lpstr>ML PKW-Pendler</vt:lpstr>
      <vt:lpstr>ML Regionetz</vt:lpstr>
      <vt:lpstr>'ML Net 2025_Extern'!Druckbereich</vt:lpstr>
    </vt:vector>
  </TitlesOfParts>
  <Manager/>
  <Company>Stroeer Media Deutschland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Stifter-Moquenco</dc:creator>
  <cp:keywords/>
  <dc:description/>
  <cp:lastModifiedBy>Pendro Philipp</cp:lastModifiedBy>
  <cp:revision/>
  <dcterms:created xsi:type="dcterms:W3CDTF">2012-08-20T08:30:01Z</dcterms:created>
  <dcterms:modified xsi:type="dcterms:W3CDTF">2024-12-02T16:23:38Z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0x01010041D3ACBB9C04724399E4086ECA000E34</vt:lpwstr>
  </property>
  <property fmtid="{D5CDD505-2E9C-101B-9397-08002B2CF9AE}" pid="3" name="MediaServiceImageTags">
    <vt:lpwstr/>
  </property>
</Properties>
</file>